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24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'Arkusz1'!$A$4:$X$35</definedName>
  </definedNames>
  <calcPr fullCalcOnLoad="1"/>
</workbook>
</file>

<file path=xl/sharedStrings.xml><?xml version="1.0" encoding="utf-8"?>
<sst xmlns="http://schemas.openxmlformats.org/spreadsheetml/2006/main" count="91" uniqueCount="62">
  <si>
    <t>Liczba osób</t>
  </si>
  <si>
    <t>ilość nocy</t>
  </si>
  <si>
    <t>łączna liczba noclegów/spotkanie</t>
  </si>
  <si>
    <t>RAZEM</t>
  </si>
  <si>
    <t>noclegi indywidualne w związku ze spotkaniami przygotowawczymi do szkoleń</t>
  </si>
  <si>
    <t>Załącznik nr 1a do SIWZ</t>
  </si>
  <si>
    <t>Numer postępowania: ZP-24/FRSE/2016</t>
  </si>
  <si>
    <t>Lp.</t>
  </si>
  <si>
    <t xml:space="preserve">Nazwa szkolenia/wydarzenia </t>
  </si>
  <si>
    <t>Przewidywana liczba uczestników</t>
  </si>
  <si>
    <t>Przewidywana liczba trenerów</t>
  </si>
  <si>
    <t xml:space="preserve">Przewidywana liczba uczestników razem </t>
  </si>
  <si>
    <t>Przewidywana liczba noclegów</t>
  </si>
  <si>
    <t>Przewidywana liczba obiadów</t>
  </si>
  <si>
    <t>Przewidywana liczba kolacji</t>
  </si>
  <si>
    <t>Przewidywana liczba przerw kawowych</t>
  </si>
  <si>
    <t>Przewidywana liczba sal konferencyjnych 40 osób (pełne doby)</t>
  </si>
  <si>
    <t>Przewidywana liczba pokoi 1 osobowych</t>
  </si>
  <si>
    <t>Przewidywana liczba pokoi 2 osobowych</t>
  </si>
  <si>
    <t>Przewidywana liczba pokoi 3 ososbowych</t>
  </si>
  <si>
    <t>Przewidywana liczba apartamentów</t>
  </si>
  <si>
    <t>Przwidywana data rozpoczęcia szkolenia</t>
  </si>
  <si>
    <t xml:space="preserve">Przewidywana data zakończenia szkolenia </t>
  </si>
  <si>
    <t xml:space="preserve"> Przewidywana liczba sal konferencyjnych 20 osób (pełne doby)</t>
  </si>
  <si>
    <t xml:space="preserve"> Przewidywana liczba sal konferencyjnych 10 osób (pełne doby)</t>
  </si>
  <si>
    <t>Przewidywana liczba pokoi wieloosobowych (liczba miejsc)</t>
  </si>
  <si>
    <t>Przewidywana liczba śniadań</t>
  </si>
  <si>
    <t>Przewidywana liczba kopii ksero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</si>
  <si>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</si>
  <si>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</si>
  <si>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</si>
  <si>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</si>
  <si>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</si>
  <si>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</si>
  <si>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</si>
  <si>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</si>
  <si>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</si>
  <si>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</si>
  <si>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</si>
  <si>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</si>
  <si>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</si>
  <si>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</si>
  <si>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</si>
  <si>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</si>
  <si>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</si>
  <si>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</si>
  <si>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</si>
  <si>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</si>
  <si>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</si>
  <si>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</si>
  <si>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</si>
  <si>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Numer postępowania: </t>
  </si>
  <si>
    <t>25.</t>
  </si>
  <si>
    <t>26.</t>
  </si>
  <si>
    <t>27.</t>
  </si>
  <si>
    <t>28.</t>
  </si>
  <si>
    <t>noclegi w ramach zaplanowanych szkoleń.</t>
  </si>
  <si>
    <t>Szkolenie z pisania wniosków w E+</t>
  </si>
  <si>
    <t>Szkolenie wprowadzające Europejski Koprpus Solidarności</t>
  </si>
  <si>
    <t>Spotkanie roczne Eurodesk Polska</t>
  </si>
  <si>
    <t>Szkolenie wprowadzająceE+ / Europejski Koprpus Solidarności</t>
  </si>
  <si>
    <t xml:space="preserve">data do ustalenia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</si>
</sst>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Domin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Domine"/>
      <family val="0"/>
    </font>
    <font>
      <b/>
      <sz val="10"/>
      <color indexed="8"/>
      <name val="Bookman Old Style"/>
      <family val="1"/>
    </font>
    <font>
      <sz val="9"/>
      <color indexed="8"/>
      <name val="Domine"/>
      <family val="0"/>
    </font>
    <font>
      <sz val="9"/>
      <color indexed="8"/>
      <name val="Times New Roman"/>
      <family val="1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Domine"/>
      <family val="0"/>
    </font>
    <font>
      <b/>
      <sz val="10"/>
      <color theme="1"/>
      <name val="Bookman Old Style"/>
      <family val="1"/>
    </font>
    <font>
      <sz val="9"/>
      <color rgb="FF000000"/>
      <name val="Domine"/>
      <family val="0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42" fillId="33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3" fillId="34" borderId="12" xfId="0" applyFont="1" applyFill="1" applyBorder="1" applyAlignment="1">
      <alignment horizontal="center" vertical="center" textRotation="90" wrapText="1"/>
    </xf>
    <xf numFmtId="0" fontId="43" fillId="34" borderId="12" xfId="0" applyFont="1" applyFill="1" applyBorder="1" applyAlignment="1">
      <alignment vertical="center" textRotation="90" wrapText="1"/>
    </xf>
    <xf numFmtId="0" fontId="43" fillId="34" borderId="12" xfId="0" applyFont="1" applyFill="1" applyBorder="1" applyAlignment="1">
      <alignment horizontal="right" vertic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44" fillId="35" borderId="12" xfId="0" applyFont="1" applyFill="1" applyBorder="1" applyAlignment="1">
      <alignment horizontal="center" vertical="center"/>
    </xf>
    <xf numFmtId="0" fontId="0" fillId="22" borderId="12" xfId="0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37" fillId="36" borderId="12" xfId="0" applyFont="1" applyFill="1" applyBorder="1" applyAlignment="1">
      <alignment/>
    </xf>
    <xf numFmtId="0" fontId="37" fillId="22" borderId="18" xfId="0" applyFont="1" applyFill="1" applyBorder="1" applyAlignment="1">
      <alignment horizontal="center"/>
    </xf>
    <xf numFmtId="0" fontId="37" fillId="22" borderId="19" xfId="0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 wrapText="1"/>
    </xf>
    <xf numFmtId="0" fontId="44" fillId="37" borderId="20" xfId="0" applyFont="1" applyFill="1" applyBorder="1" applyAlignment="1">
      <alignment horizontal="center" vertical="center"/>
    </xf>
    <xf numFmtId="14" fontId="45" fillId="38" borderId="12" xfId="0" applyNumberFormat="1" applyFont="1" applyFill="1" applyBorder="1" applyAlignment="1">
      <alignment horizontal="center" vertical="center"/>
    </xf>
    <xf numFmtId="164" fontId="44" fillId="39" borderId="12" xfId="0" applyNumberFormat="1" applyFont="1" applyFill="1" applyBorder="1" applyAlignment="1">
      <alignment horizontal="left"/>
    </xf>
    <xf numFmtId="0" fontId="44" fillId="37" borderId="21" xfId="0" applyFont="1" applyFill="1" applyBorder="1" applyAlignment="1">
      <alignment horizontal="center" vertical="center"/>
    </xf>
    <xf numFmtId="0" fontId="44" fillId="37" borderId="19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wrapText="1"/>
    </xf>
    <xf numFmtId="0" fontId="46" fillId="38" borderId="12" xfId="0" applyFont="1" applyFill="1" applyBorder="1" applyAlignment="1">
      <alignment vertical="center"/>
    </xf>
    <xf numFmtId="14" fontId="45" fillId="38" borderId="12" xfId="0" applyNumberFormat="1" applyFont="1" applyFill="1" applyBorder="1" applyAlignment="1">
      <alignment horizontal="center" vertical="center" wrapText="1"/>
    </xf>
    <xf numFmtId="0" fontId="0" fillId="39" borderId="12" xfId="0" applyFill="1" applyBorder="1" applyAlignment="1">
      <alignment/>
    </xf>
    <xf numFmtId="0" fontId="0" fillId="0" borderId="12" xfId="0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11.00390625" style="0" customWidth="1"/>
    <col min="2" max="2" width="56.7109375" style="0" customWidth="1"/>
    <col min="3" max="3" width="17.8515625" style="0" customWidth="1"/>
    <col min="4" max="4" width="19.140625" style="0" customWidth="1"/>
    <col min="5" max="5" width="25.28125" style="0" hidden="1" customWidth="1"/>
    <col min="6" max="7" width="9.140625" style="0" hidden="1" customWidth="1"/>
  </cols>
  <sheetData>
    <row r="1" spans="1:22" ht="15">
      <c r="A1" t="s">
        <v>6</v>
      </c>
      <c r="B1" t="s">
        <v>51</v>
      </c>
      <c r="V1" t="s">
        <v>5</v>
      </c>
    </row>
    <row r="4" spans="1:24" ht="123" thickBot="1">
      <c r="A4" s="2" t="s">
        <v>7</v>
      </c>
      <c r="B4" s="2" t="s">
        <v>8</v>
      </c>
      <c r="C4" s="4" t="s">
        <v>21</v>
      </c>
      <c r="D4" s="4" t="s">
        <v>22</v>
      </c>
      <c r="E4" s="1" t="s">
        <v>0</v>
      </c>
      <c r="F4" s="1" t="s">
        <v>1</v>
      </c>
      <c r="G4" s="1" t="s">
        <v>2</v>
      </c>
      <c r="H4" s="6" t="s">
        <v>9</v>
      </c>
      <c r="I4" s="6" t="s">
        <v>10</v>
      </c>
      <c r="J4" s="6" t="s">
        <v>11</v>
      </c>
      <c r="K4" s="7" t="s">
        <v>12</v>
      </c>
      <c r="L4" s="7" t="s">
        <v>17</v>
      </c>
      <c r="M4" s="7" t="s">
        <v>18</v>
      </c>
      <c r="N4" s="7" t="s">
        <v>19</v>
      </c>
      <c r="O4" s="7" t="s">
        <v>20</v>
      </c>
      <c r="P4" s="6" t="s">
        <v>25</v>
      </c>
      <c r="Q4" s="6" t="s">
        <v>26</v>
      </c>
      <c r="R4" s="6" t="s">
        <v>13</v>
      </c>
      <c r="S4" s="6" t="s">
        <v>14</v>
      </c>
      <c r="T4" s="6" t="s">
        <v>15</v>
      </c>
      <c r="U4" s="6" t="s">
        <v>27</v>
      </c>
      <c r="V4" s="8" t="s">
        <v>16</v>
      </c>
      <c r="W4" s="8" t="s">
        <v>23</v>
      </c>
      <c r="X4" s="8" t="s">
        <v>24</v>
      </c>
    </row>
    <row r="5" spans="1:24" ht="15">
      <c r="A5" s="17" t="s">
        <v>28</v>
      </c>
      <c r="B5" s="28" t="s">
        <v>57</v>
      </c>
      <c r="C5" s="23">
        <v>43474</v>
      </c>
      <c r="D5" s="23">
        <v>43476</v>
      </c>
      <c r="E5" s="25">
        <v>26</v>
      </c>
      <c r="F5" s="5">
        <v>6</v>
      </c>
      <c r="G5" s="9">
        <f>E5*F5</f>
        <v>156</v>
      </c>
      <c r="H5" s="3">
        <v>20</v>
      </c>
      <c r="I5" s="3">
        <v>0</v>
      </c>
      <c r="J5" s="3">
        <f>H5+I5</f>
        <v>20</v>
      </c>
      <c r="K5" s="31">
        <v>3</v>
      </c>
      <c r="L5" s="31">
        <v>1</v>
      </c>
      <c r="M5" s="31">
        <v>10</v>
      </c>
      <c r="N5" s="31">
        <v>0</v>
      </c>
      <c r="O5" s="31">
        <v>0</v>
      </c>
      <c r="P5" s="31">
        <f aca="true" t="shared" si="0" ref="P5:P10">H5*K5</f>
        <v>60</v>
      </c>
      <c r="Q5" s="31">
        <f>J5*3</f>
        <v>60</v>
      </c>
      <c r="R5" s="31">
        <f>J5*K5</f>
        <v>60</v>
      </c>
      <c r="S5" s="31">
        <f>J5*K5</f>
        <v>60</v>
      </c>
      <c r="T5" s="31">
        <f>5*J5</f>
        <v>100</v>
      </c>
      <c r="U5" s="3">
        <f aca="true" t="shared" si="1" ref="U5:U32">H5</f>
        <v>20</v>
      </c>
      <c r="V5" s="3">
        <v>3</v>
      </c>
      <c r="W5" s="3"/>
      <c r="X5" s="3">
        <v>0</v>
      </c>
    </row>
    <row r="6" spans="1:24" ht="15">
      <c r="A6" s="17" t="s">
        <v>29</v>
      </c>
      <c r="B6" s="28" t="s">
        <v>60</v>
      </c>
      <c r="C6" s="23">
        <v>43479</v>
      </c>
      <c r="D6" s="23">
        <v>43485</v>
      </c>
      <c r="E6" s="26">
        <v>26</v>
      </c>
      <c r="F6" s="3">
        <v>6</v>
      </c>
      <c r="G6" s="10">
        <f aca="true" t="shared" si="2" ref="G6:G26">E6*F6</f>
        <v>156</v>
      </c>
      <c r="H6" s="3">
        <v>28</v>
      </c>
      <c r="I6" s="3">
        <v>2</v>
      </c>
      <c r="J6" s="3">
        <f aca="true" t="shared" si="3" ref="J6:J32">H6+I6</f>
        <v>30</v>
      </c>
      <c r="K6" s="31">
        <v>6</v>
      </c>
      <c r="L6" s="31">
        <v>2</v>
      </c>
      <c r="M6" s="31">
        <v>0</v>
      </c>
      <c r="N6" s="31">
        <v>0</v>
      </c>
      <c r="O6" s="31">
        <v>0</v>
      </c>
      <c r="P6" s="31">
        <f t="shared" si="0"/>
        <v>168</v>
      </c>
      <c r="Q6" s="31">
        <f aca="true" t="shared" si="4" ref="Q6:Q32">J6*6</f>
        <v>180</v>
      </c>
      <c r="R6" s="31">
        <f aca="true" t="shared" si="5" ref="R6:R32">J6*K6</f>
        <v>180</v>
      </c>
      <c r="S6" s="31">
        <f aca="true" t="shared" si="6" ref="S6:S32">J6*K6</f>
        <v>180</v>
      </c>
      <c r="T6" s="31">
        <f aca="true" t="shared" si="7" ref="T6:T32">10*J6</f>
        <v>300</v>
      </c>
      <c r="U6" s="3">
        <f t="shared" si="1"/>
        <v>28</v>
      </c>
      <c r="V6" s="3">
        <v>6</v>
      </c>
      <c r="W6" s="3"/>
      <c r="X6" s="3">
        <v>1</v>
      </c>
    </row>
    <row r="7" spans="1:24" ht="15">
      <c r="A7" s="17" t="s">
        <v>30</v>
      </c>
      <c r="B7" s="28" t="s">
        <v>58</v>
      </c>
      <c r="C7" s="23">
        <v>43493</v>
      </c>
      <c r="D7" s="23">
        <v>43499</v>
      </c>
      <c r="E7" s="26">
        <v>26</v>
      </c>
      <c r="F7" s="3">
        <v>6</v>
      </c>
      <c r="G7" s="10">
        <f t="shared" si="2"/>
        <v>156</v>
      </c>
      <c r="H7" s="3">
        <v>28</v>
      </c>
      <c r="I7" s="3">
        <v>2</v>
      </c>
      <c r="J7" s="3">
        <f t="shared" si="3"/>
        <v>30</v>
      </c>
      <c r="K7" s="31">
        <v>6</v>
      </c>
      <c r="L7" s="31">
        <v>2</v>
      </c>
      <c r="M7" s="31">
        <v>0</v>
      </c>
      <c r="N7" s="31">
        <v>0</v>
      </c>
      <c r="O7" s="31">
        <v>0</v>
      </c>
      <c r="P7" s="31">
        <f t="shared" si="0"/>
        <v>168</v>
      </c>
      <c r="Q7" s="31">
        <f t="shared" si="4"/>
        <v>180</v>
      </c>
      <c r="R7" s="31">
        <f t="shared" si="5"/>
        <v>180</v>
      </c>
      <c r="S7" s="31">
        <f t="shared" si="6"/>
        <v>180</v>
      </c>
      <c r="T7" s="31">
        <f t="shared" si="7"/>
        <v>300</v>
      </c>
      <c r="U7" s="3">
        <f t="shared" si="1"/>
        <v>28</v>
      </c>
      <c r="V7" s="3">
        <v>6</v>
      </c>
      <c r="W7" s="3"/>
      <c r="X7" s="3">
        <v>1</v>
      </c>
    </row>
    <row r="8" spans="1:24" ht="15">
      <c r="A8" s="17" t="s">
        <v>31</v>
      </c>
      <c r="B8" s="28" t="s">
        <v>58</v>
      </c>
      <c r="C8" s="23">
        <v>43500</v>
      </c>
      <c r="D8" s="23">
        <v>43505</v>
      </c>
      <c r="E8" s="26">
        <v>26</v>
      </c>
      <c r="F8" s="3">
        <v>6</v>
      </c>
      <c r="G8" s="10">
        <f t="shared" si="2"/>
        <v>156</v>
      </c>
      <c r="H8" s="3">
        <v>28</v>
      </c>
      <c r="I8" s="3">
        <v>2</v>
      </c>
      <c r="J8" s="3">
        <f t="shared" si="3"/>
        <v>30</v>
      </c>
      <c r="K8" s="31">
        <v>6</v>
      </c>
      <c r="L8" s="31">
        <v>2</v>
      </c>
      <c r="M8" s="31">
        <v>0</v>
      </c>
      <c r="N8" s="31">
        <v>0</v>
      </c>
      <c r="O8" s="31">
        <v>2</v>
      </c>
      <c r="P8" s="31">
        <f t="shared" si="0"/>
        <v>168</v>
      </c>
      <c r="Q8" s="31">
        <f t="shared" si="4"/>
        <v>180</v>
      </c>
      <c r="R8" s="31">
        <f t="shared" si="5"/>
        <v>180</v>
      </c>
      <c r="S8" s="31">
        <f t="shared" si="6"/>
        <v>180</v>
      </c>
      <c r="T8" s="31">
        <f t="shared" si="7"/>
        <v>300</v>
      </c>
      <c r="U8" s="3">
        <f t="shared" si="1"/>
        <v>28</v>
      </c>
      <c r="V8" s="3">
        <v>6</v>
      </c>
      <c r="W8" s="3">
        <v>2</v>
      </c>
      <c r="X8" s="3">
        <v>1</v>
      </c>
    </row>
    <row r="9" spans="1:24" ht="15">
      <c r="A9" s="17" t="s">
        <v>32</v>
      </c>
      <c r="B9" s="28" t="s">
        <v>59</v>
      </c>
      <c r="C9" s="23">
        <v>43516</v>
      </c>
      <c r="D9" s="23">
        <v>43518</v>
      </c>
      <c r="E9" s="26">
        <v>26</v>
      </c>
      <c r="F9" s="3">
        <v>6</v>
      </c>
      <c r="G9" s="10">
        <f t="shared" si="2"/>
        <v>156</v>
      </c>
      <c r="H9" s="3">
        <v>45</v>
      </c>
      <c r="I9" s="3">
        <v>0</v>
      </c>
      <c r="J9" s="3">
        <f t="shared" si="3"/>
        <v>45</v>
      </c>
      <c r="K9" s="31">
        <v>3</v>
      </c>
      <c r="L9" s="31">
        <v>11</v>
      </c>
      <c r="M9" s="31">
        <v>11</v>
      </c>
      <c r="N9" s="31">
        <v>2</v>
      </c>
      <c r="O9" s="31">
        <v>2</v>
      </c>
      <c r="P9" s="31">
        <f t="shared" si="0"/>
        <v>135</v>
      </c>
      <c r="Q9" s="31">
        <f>J9*3</f>
        <v>135</v>
      </c>
      <c r="R9" s="31">
        <f t="shared" si="5"/>
        <v>135</v>
      </c>
      <c r="S9" s="31">
        <f t="shared" si="6"/>
        <v>135</v>
      </c>
      <c r="T9" s="31">
        <f>5*J9</f>
        <v>225</v>
      </c>
      <c r="U9" s="3">
        <f t="shared" si="1"/>
        <v>45</v>
      </c>
      <c r="V9" s="3">
        <v>3</v>
      </c>
      <c r="W9" s="3">
        <v>2</v>
      </c>
      <c r="X9" s="3">
        <v>0</v>
      </c>
    </row>
    <row r="10" spans="1:24" ht="15">
      <c r="A10" s="17" t="s">
        <v>33</v>
      </c>
      <c r="B10" s="28" t="s">
        <v>58</v>
      </c>
      <c r="C10" s="23">
        <v>43521</v>
      </c>
      <c r="D10" s="23">
        <v>43527</v>
      </c>
      <c r="E10" s="26">
        <v>26</v>
      </c>
      <c r="F10" s="3">
        <v>6</v>
      </c>
      <c r="G10" s="10">
        <f t="shared" si="2"/>
        <v>156</v>
      </c>
      <c r="H10" s="3">
        <v>28</v>
      </c>
      <c r="I10" s="3">
        <v>2</v>
      </c>
      <c r="J10" s="3">
        <f t="shared" si="3"/>
        <v>30</v>
      </c>
      <c r="K10" s="31">
        <v>6</v>
      </c>
      <c r="L10" s="31">
        <f aca="true" t="shared" si="8" ref="L10:L28">I10</f>
        <v>2</v>
      </c>
      <c r="M10" s="31">
        <v>0</v>
      </c>
      <c r="N10" s="31">
        <v>0</v>
      </c>
      <c r="O10" s="31">
        <v>2</v>
      </c>
      <c r="P10" s="31">
        <f t="shared" si="0"/>
        <v>168</v>
      </c>
      <c r="Q10" s="31">
        <f t="shared" si="4"/>
        <v>180</v>
      </c>
      <c r="R10" s="31">
        <f t="shared" si="5"/>
        <v>180</v>
      </c>
      <c r="S10" s="31">
        <f t="shared" si="6"/>
        <v>180</v>
      </c>
      <c r="T10" s="31">
        <f t="shared" si="7"/>
        <v>300</v>
      </c>
      <c r="U10" s="3">
        <f t="shared" si="1"/>
        <v>28</v>
      </c>
      <c r="V10" s="3">
        <v>6</v>
      </c>
      <c r="W10" s="3">
        <v>2</v>
      </c>
      <c r="X10" s="3">
        <v>1</v>
      </c>
    </row>
    <row r="11" spans="1:24" ht="15">
      <c r="A11" s="17" t="s">
        <v>34</v>
      </c>
      <c r="B11" s="28" t="s">
        <v>58</v>
      </c>
      <c r="C11" s="23">
        <v>43535</v>
      </c>
      <c r="D11" s="23">
        <v>43541</v>
      </c>
      <c r="E11" s="26">
        <v>26</v>
      </c>
      <c r="F11" s="3">
        <v>6</v>
      </c>
      <c r="G11" s="10">
        <f t="shared" si="2"/>
        <v>156</v>
      </c>
      <c r="H11" s="3">
        <v>28</v>
      </c>
      <c r="I11" s="3">
        <v>2</v>
      </c>
      <c r="J11" s="3">
        <f t="shared" si="3"/>
        <v>30</v>
      </c>
      <c r="K11" s="3">
        <v>6</v>
      </c>
      <c r="L11" s="3">
        <v>6</v>
      </c>
      <c r="M11" s="3">
        <v>9</v>
      </c>
      <c r="N11" s="3">
        <v>2</v>
      </c>
      <c r="O11" s="3">
        <v>0</v>
      </c>
      <c r="P11" s="3">
        <v>0</v>
      </c>
      <c r="Q11" s="30">
        <f t="shared" si="4"/>
        <v>180</v>
      </c>
      <c r="R11" s="3">
        <f t="shared" si="5"/>
        <v>180</v>
      </c>
      <c r="S11" s="3">
        <f t="shared" si="6"/>
        <v>180</v>
      </c>
      <c r="T11" s="3">
        <f t="shared" si="7"/>
        <v>300</v>
      </c>
      <c r="U11" s="3">
        <f t="shared" si="1"/>
        <v>28</v>
      </c>
      <c r="V11" s="3">
        <v>6</v>
      </c>
      <c r="W11" s="3"/>
      <c r="X11" s="3">
        <v>1</v>
      </c>
    </row>
    <row r="12" spans="1:24" ht="15">
      <c r="A12" s="17" t="s">
        <v>35</v>
      </c>
      <c r="B12" s="28" t="s">
        <v>58</v>
      </c>
      <c r="C12" s="23">
        <v>43556</v>
      </c>
      <c r="D12" s="23">
        <v>43562</v>
      </c>
      <c r="E12" s="26">
        <v>26</v>
      </c>
      <c r="F12" s="3">
        <v>6</v>
      </c>
      <c r="G12" s="10">
        <f t="shared" si="2"/>
        <v>156</v>
      </c>
      <c r="H12" s="3">
        <v>28</v>
      </c>
      <c r="I12" s="3">
        <v>2</v>
      </c>
      <c r="J12" s="3">
        <f t="shared" si="3"/>
        <v>30</v>
      </c>
      <c r="K12" s="3">
        <v>6</v>
      </c>
      <c r="L12" s="3">
        <v>6</v>
      </c>
      <c r="M12" s="3">
        <v>9</v>
      </c>
      <c r="N12" s="3">
        <v>2</v>
      </c>
      <c r="O12" s="3">
        <v>0</v>
      </c>
      <c r="P12" s="3">
        <v>0</v>
      </c>
      <c r="Q12" s="30">
        <f t="shared" si="4"/>
        <v>180</v>
      </c>
      <c r="R12" s="3">
        <f t="shared" si="5"/>
        <v>180</v>
      </c>
      <c r="S12" s="3">
        <f t="shared" si="6"/>
        <v>180</v>
      </c>
      <c r="T12" s="3">
        <f t="shared" si="7"/>
        <v>300</v>
      </c>
      <c r="U12" s="3">
        <f t="shared" si="1"/>
        <v>28</v>
      </c>
      <c r="V12" s="3">
        <v>6</v>
      </c>
      <c r="W12" s="3"/>
      <c r="X12" s="3">
        <v>1</v>
      </c>
    </row>
    <row r="13" spans="1:24" ht="15">
      <c r="A13" s="17" t="s">
        <v>36</v>
      </c>
      <c r="B13" s="28" t="s">
        <v>58</v>
      </c>
      <c r="C13" s="23">
        <v>43598</v>
      </c>
      <c r="D13" s="23">
        <v>43604</v>
      </c>
      <c r="E13" s="26">
        <v>26</v>
      </c>
      <c r="F13" s="3">
        <v>6</v>
      </c>
      <c r="G13" s="10">
        <f t="shared" si="2"/>
        <v>156</v>
      </c>
      <c r="H13" s="3">
        <v>28</v>
      </c>
      <c r="I13" s="3">
        <v>2</v>
      </c>
      <c r="J13" s="3">
        <f t="shared" si="3"/>
        <v>30</v>
      </c>
      <c r="K13" s="3">
        <v>6</v>
      </c>
      <c r="L13" s="3">
        <v>6</v>
      </c>
      <c r="M13" s="3">
        <v>9</v>
      </c>
      <c r="N13" s="3">
        <v>2</v>
      </c>
      <c r="O13" s="3">
        <v>0</v>
      </c>
      <c r="P13" s="3">
        <v>0</v>
      </c>
      <c r="Q13" s="30">
        <f t="shared" si="4"/>
        <v>180</v>
      </c>
      <c r="R13" s="3">
        <f t="shared" si="5"/>
        <v>180</v>
      </c>
      <c r="S13" s="3">
        <f t="shared" si="6"/>
        <v>180</v>
      </c>
      <c r="T13" s="3">
        <f t="shared" si="7"/>
        <v>300</v>
      </c>
      <c r="U13" s="3">
        <f t="shared" si="1"/>
        <v>28</v>
      </c>
      <c r="V13" s="3">
        <v>6</v>
      </c>
      <c r="W13" s="3"/>
      <c r="X13" s="3">
        <v>1</v>
      </c>
    </row>
    <row r="14" spans="1:24" ht="15">
      <c r="A14" s="17" t="s">
        <v>37</v>
      </c>
      <c r="B14" s="28" t="s">
        <v>58</v>
      </c>
      <c r="C14" s="23">
        <v>43619</v>
      </c>
      <c r="D14" s="23">
        <v>43625</v>
      </c>
      <c r="E14" s="26">
        <v>26</v>
      </c>
      <c r="F14" s="3">
        <v>6</v>
      </c>
      <c r="G14" s="10">
        <f t="shared" si="2"/>
        <v>156</v>
      </c>
      <c r="H14" s="3">
        <v>28</v>
      </c>
      <c r="I14" s="3">
        <v>2</v>
      </c>
      <c r="J14" s="3">
        <f t="shared" si="3"/>
        <v>30</v>
      </c>
      <c r="K14" s="3">
        <v>6</v>
      </c>
      <c r="L14" s="3">
        <v>6</v>
      </c>
      <c r="M14" s="3">
        <v>9</v>
      </c>
      <c r="N14" s="3">
        <v>2</v>
      </c>
      <c r="O14" s="3">
        <v>2</v>
      </c>
      <c r="P14" s="3">
        <v>0</v>
      </c>
      <c r="Q14" s="3">
        <f t="shared" si="4"/>
        <v>180</v>
      </c>
      <c r="R14" s="3">
        <f t="shared" si="5"/>
        <v>180</v>
      </c>
      <c r="S14" s="3">
        <f t="shared" si="6"/>
        <v>180</v>
      </c>
      <c r="T14" s="3">
        <f t="shared" si="7"/>
        <v>300</v>
      </c>
      <c r="U14" s="3">
        <f t="shared" si="1"/>
        <v>28</v>
      </c>
      <c r="V14" s="3">
        <v>6</v>
      </c>
      <c r="W14" s="3">
        <v>2</v>
      </c>
      <c r="X14" s="3">
        <v>1</v>
      </c>
    </row>
    <row r="15" spans="1:24" ht="15">
      <c r="A15" s="17" t="s">
        <v>38</v>
      </c>
      <c r="B15" s="28" t="s">
        <v>58</v>
      </c>
      <c r="C15" s="23">
        <v>43654</v>
      </c>
      <c r="D15" s="23">
        <v>43660</v>
      </c>
      <c r="E15" s="26">
        <v>26</v>
      </c>
      <c r="F15" s="3">
        <v>6</v>
      </c>
      <c r="G15" s="10">
        <f t="shared" si="2"/>
        <v>156</v>
      </c>
      <c r="H15" s="3">
        <v>28</v>
      </c>
      <c r="I15" s="3">
        <v>2</v>
      </c>
      <c r="J15" s="3">
        <f t="shared" si="3"/>
        <v>30</v>
      </c>
      <c r="K15" s="3">
        <v>6</v>
      </c>
      <c r="L15" s="3">
        <f t="shared" si="8"/>
        <v>2</v>
      </c>
      <c r="M15" s="3">
        <v>0</v>
      </c>
      <c r="N15" s="3">
        <v>0</v>
      </c>
      <c r="O15" s="3">
        <v>2</v>
      </c>
      <c r="P15" s="3">
        <f aca="true" t="shared" si="9" ref="P15:P28">H15*K15</f>
        <v>168</v>
      </c>
      <c r="Q15" s="3">
        <f t="shared" si="4"/>
        <v>180</v>
      </c>
      <c r="R15" s="3">
        <f t="shared" si="5"/>
        <v>180</v>
      </c>
      <c r="S15" s="3">
        <f t="shared" si="6"/>
        <v>180</v>
      </c>
      <c r="T15" s="3">
        <f t="shared" si="7"/>
        <v>300</v>
      </c>
      <c r="U15" s="3">
        <f t="shared" si="1"/>
        <v>28</v>
      </c>
      <c r="V15" s="3">
        <v>6</v>
      </c>
      <c r="W15" s="3">
        <v>2</v>
      </c>
      <c r="X15" s="3">
        <v>1</v>
      </c>
    </row>
    <row r="16" spans="1:24" ht="15">
      <c r="A16" s="17" t="s">
        <v>39</v>
      </c>
      <c r="B16" s="28" t="s">
        <v>58</v>
      </c>
      <c r="C16" s="23">
        <v>43696</v>
      </c>
      <c r="D16" s="23">
        <v>43702</v>
      </c>
      <c r="E16" s="26">
        <v>26</v>
      </c>
      <c r="F16" s="3">
        <v>6</v>
      </c>
      <c r="G16" s="10">
        <f t="shared" si="2"/>
        <v>156</v>
      </c>
      <c r="H16" s="3">
        <v>28</v>
      </c>
      <c r="I16" s="3">
        <v>2</v>
      </c>
      <c r="J16" s="3">
        <f t="shared" si="3"/>
        <v>30</v>
      </c>
      <c r="K16" s="3">
        <v>6</v>
      </c>
      <c r="L16" s="3">
        <f t="shared" si="8"/>
        <v>2</v>
      </c>
      <c r="M16" s="3">
        <v>0</v>
      </c>
      <c r="N16" s="3">
        <v>0</v>
      </c>
      <c r="O16" s="3">
        <v>0</v>
      </c>
      <c r="P16" s="3">
        <f t="shared" si="9"/>
        <v>168</v>
      </c>
      <c r="Q16" s="3">
        <f t="shared" si="4"/>
        <v>180</v>
      </c>
      <c r="R16" s="3">
        <f t="shared" si="5"/>
        <v>180</v>
      </c>
      <c r="S16" s="3">
        <f t="shared" si="6"/>
        <v>180</v>
      </c>
      <c r="T16" s="3">
        <f t="shared" si="7"/>
        <v>300</v>
      </c>
      <c r="U16" s="3">
        <f t="shared" si="1"/>
        <v>28</v>
      </c>
      <c r="V16" s="3">
        <v>6</v>
      </c>
      <c r="W16" s="3"/>
      <c r="X16" s="3">
        <v>1</v>
      </c>
    </row>
    <row r="17" spans="1:24" ht="15">
      <c r="A17" s="17" t="s">
        <v>40</v>
      </c>
      <c r="B17" s="28" t="s">
        <v>58</v>
      </c>
      <c r="C17" s="29">
        <v>43710</v>
      </c>
      <c r="D17" s="29">
        <v>43716</v>
      </c>
      <c r="E17" s="26">
        <v>26</v>
      </c>
      <c r="F17" s="3">
        <v>6</v>
      </c>
      <c r="G17" s="10">
        <f t="shared" si="2"/>
        <v>156</v>
      </c>
      <c r="H17" s="3">
        <v>28</v>
      </c>
      <c r="I17" s="3">
        <v>2</v>
      </c>
      <c r="J17" s="3">
        <f t="shared" si="3"/>
        <v>30</v>
      </c>
      <c r="K17" s="3">
        <v>6</v>
      </c>
      <c r="L17" s="3">
        <f t="shared" si="8"/>
        <v>2</v>
      </c>
      <c r="M17" s="3">
        <v>0</v>
      </c>
      <c r="N17" s="3">
        <v>0</v>
      </c>
      <c r="O17" s="3">
        <v>0</v>
      </c>
      <c r="P17" s="3">
        <f t="shared" si="9"/>
        <v>168</v>
      </c>
      <c r="Q17" s="3">
        <f t="shared" si="4"/>
        <v>180</v>
      </c>
      <c r="R17" s="3">
        <f t="shared" si="5"/>
        <v>180</v>
      </c>
      <c r="S17" s="3">
        <f t="shared" si="6"/>
        <v>180</v>
      </c>
      <c r="T17" s="3">
        <f t="shared" si="7"/>
        <v>300</v>
      </c>
      <c r="U17" s="3">
        <f t="shared" si="1"/>
        <v>28</v>
      </c>
      <c r="V17" s="3">
        <v>6</v>
      </c>
      <c r="W17" s="3"/>
      <c r="X17" s="3">
        <v>1</v>
      </c>
    </row>
    <row r="18" spans="1:24" ht="15">
      <c r="A18" s="17" t="s">
        <v>41</v>
      </c>
      <c r="B18" s="28" t="s">
        <v>58</v>
      </c>
      <c r="C18" s="23">
        <v>43717</v>
      </c>
      <c r="D18" s="23">
        <v>43723</v>
      </c>
      <c r="E18" s="26">
        <v>26</v>
      </c>
      <c r="F18" s="3">
        <v>6</v>
      </c>
      <c r="G18" s="10">
        <f t="shared" si="2"/>
        <v>156</v>
      </c>
      <c r="H18" s="3">
        <v>28</v>
      </c>
      <c r="I18" s="3">
        <v>2</v>
      </c>
      <c r="J18" s="3">
        <f t="shared" si="3"/>
        <v>30</v>
      </c>
      <c r="K18" s="3">
        <v>6</v>
      </c>
      <c r="L18" s="3">
        <f t="shared" si="8"/>
        <v>2</v>
      </c>
      <c r="M18" s="3">
        <v>0</v>
      </c>
      <c r="N18" s="3">
        <v>0</v>
      </c>
      <c r="O18" s="3">
        <v>0</v>
      </c>
      <c r="P18" s="3">
        <f t="shared" si="9"/>
        <v>168</v>
      </c>
      <c r="Q18" s="3">
        <f t="shared" si="4"/>
        <v>180</v>
      </c>
      <c r="R18" s="3">
        <f t="shared" si="5"/>
        <v>180</v>
      </c>
      <c r="S18" s="3">
        <f t="shared" si="6"/>
        <v>180</v>
      </c>
      <c r="T18" s="3">
        <f t="shared" si="7"/>
        <v>300</v>
      </c>
      <c r="U18" s="3">
        <f t="shared" si="1"/>
        <v>28</v>
      </c>
      <c r="V18" s="3">
        <v>6</v>
      </c>
      <c r="W18" s="3"/>
      <c r="X18" s="3">
        <v>1</v>
      </c>
    </row>
    <row r="19" spans="1:24" ht="15">
      <c r="A19" s="17" t="s">
        <v>42</v>
      </c>
      <c r="B19" s="28" t="s">
        <v>58</v>
      </c>
      <c r="C19" s="23">
        <v>43724</v>
      </c>
      <c r="D19" s="23">
        <v>43730</v>
      </c>
      <c r="E19" s="26">
        <v>26</v>
      </c>
      <c r="F19" s="3">
        <v>6</v>
      </c>
      <c r="G19" s="10">
        <f t="shared" si="2"/>
        <v>156</v>
      </c>
      <c r="H19" s="3">
        <v>28</v>
      </c>
      <c r="I19" s="3">
        <v>2</v>
      </c>
      <c r="J19" s="3">
        <f t="shared" si="3"/>
        <v>30</v>
      </c>
      <c r="K19" s="3">
        <v>6</v>
      </c>
      <c r="L19" s="3">
        <v>6</v>
      </c>
      <c r="M19" s="3">
        <v>9</v>
      </c>
      <c r="N19" s="3">
        <v>2</v>
      </c>
      <c r="O19" s="3">
        <v>0</v>
      </c>
      <c r="P19" s="3">
        <v>0</v>
      </c>
      <c r="Q19" s="3">
        <f t="shared" si="4"/>
        <v>180</v>
      </c>
      <c r="R19" s="3">
        <f t="shared" si="5"/>
        <v>180</v>
      </c>
      <c r="S19" s="3">
        <f t="shared" si="6"/>
        <v>180</v>
      </c>
      <c r="T19" s="3">
        <f t="shared" si="7"/>
        <v>300</v>
      </c>
      <c r="U19" s="3">
        <f t="shared" si="1"/>
        <v>28</v>
      </c>
      <c r="V19" s="3">
        <v>6</v>
      </c>
      <c r="W19" s="3"/>
      <c r="X19" s="3">
        <v>1</v>
      </c>
    </row>
    <row r="20" spans="1:24" ht="15">
      <c r="A20" s="17" t="s">
        <v>43</v>
      </c>
      <c r="B20" s="28" t="s">
        <v>58</v>
      </c>
      <c r="C20" s="23">
        <v>43731</v>
      </c>
      <c r="D20" s="23">
        <v>43737</v>
      </c>
      <c r="E20" s="26">
        <v>26</v>
      </c>
      <c r="F20" s="3">
        <v>6</v>
      </c>
      <c r="G20" s="10">
        <f t="shared" si="2"/>
        <v>156</v>
      </c>
      <c r="H20" s="3">
        <v>28</v>
      </c>
      <c r="I20" s="3">
        <v>2</v>
      </c>
      <c r="J20" s="3">
        <f t="shared" si="3"/>
        <v>30</v>
      </c>
      <c r="K20" s="3">
        <v>6</v>
      </c>
      <c r="L20" s="3">
        <v>6</v>
      </c>
      <c r="M20" s="3">
        <v>9</v>
      </c>
      <c r="N20" s="3">
        <v>2</v>
      </c>
      <c r="O20" s="3">
        <v>0</v>
      </c>
      <c r="P20" s="3">
        <v>0</v>
      </c>
      <c r="Q20" s="3">
        <f t="shared" si="4"/>
        <v>180</v>
      </c>
      <c r="R20" s="3">
        <f t="shared" si="5"/>
        <v>180</v>
      </c>
      <c r="S20" s="3">
        <f t="shared" si="6"/>
        <v>180</v>
      </c>
      <c r="T20" s="3">
        <f t="shared" si="7"/>
        <v>300</v>
      </c>
      <c r="U20" s="3">
        <f t="shared" si="1"/>
        <v>28</v>
      </c>
      <c r="V20" s="3">
        <v>6</v>
      </c>
      <c r="W20" s="3"/>
      <c r="X20" s="3">
        <v>1</v>
      </c>
    </row>
    <row r="21" spans="1:24" ht="15">
      <c r="A21" s="17" t="s">
        <v>44</v>
      </c>
      <c r="B21" s="28" t="s">
        <v>58</v>
      </c>
      <c r="C21" s="23">
        <v>43738</v>
      </c>
      <c r="D21" s="23">
        <v>43744</v>
      </c>
      <c r="E21" s="26">
        <v>26</v>
      </c>
      <c r="F21" s="3">
        <v>6</v>
      </c>
      <c r="G21" s="10">
        <f t="shared" si="2"/>
        <v>156</v>
      </c>
      <c r="H21" s="3">
        <v>28</v>
      </c>
      <c r="I21" s="3">
        <v>2</v>
      </c>
      <c r="J21" s="3">
        <f t="shared" si="3"/>
        <v>30</v>
      </c>
      <c r="K21" s="3">
        <v>6</v>
      </c>
      <c r="L21" s="3">
        <f t="shared" si="8"/>
        <v>2</v>
      </c>
      <c r="M21" s="3">
        <v>0</v>
      </c>
      <c r="N21" s="3">
        <v>0</v>
      </c>
      <c r="O21" s="3">
        <v>0</v>
      </c>
      <c r="P21" s="3">
        <f t="shared" si="9"/>
        <v>168</v>
      </c>
      <c r="Q21" s="3">
        <f t="shared" si="4"/>
        <v>180</v>
      </c>
      <c r="R21" s="3">
        <f t="shared" si="5"/>
        <v>180</v>
      </c>
      <c r="S21" s="3">
        <f t="shared" si="6"/>
        <v>180</v>
      </c>
      <c r="T21" s="3">
        <f t="shared" si="7"/>
        <v>300</v>
      </c>
      <c r="U21" s="3">
        <f t="shared" si="1"/>
        <v>28</v>
      </c>
      <c r="V21" s="3">
        <v>6</v>
      </c>
      <c r="W21" s="3"/>
      <c r="X21" s="3">
        <v>1</v>
      </c>
    </row>
    <row r="22" spans="1:24" ht="15">
      <c r="A22" s="17" t="s">
        <v>45</v>
      </c>
      <c r="B22" s="28" t="s">
        <v>58</v>
      </c>
      <c r="C22" s="23">
        <v>43745</v>
      </c>
      <c r="D22" s="23">
        <v>43751</v>
      </c>
      <c r="E22" s="26">
        <v>26</v>
      </c>
      <c r="F22" s="3">
        <v>6</v>
      </c>
      <c r="G22" s="10">
        <f t="shared" si="2"/>
        <v>156</v>
      </c>
      <c r="H22" s="3">
        <v>28</v>
      </c>
      <c r="I22" s="3">
        <v>2</v>
      </c>
      <c r="J22" s="3">
        <f t="shared" si="3"/>
        <v>30</v>
      </c>
      <c r="K22" s="3">
        <v>6</v>
      </c>
      <c r="L22" s="3">
        <f t="shared" si="8"/>
        <v>2</v>
      </c>
      <c r="M22" s="3">
        <v>0</v>
      </c>
      <c r="N22" s="3">
        <v>0</v>
      </c>
      <c r="O22" s="3">
        <v>0</v>
      </c>
      <c r="P22" s="3">
        <f t="shared" si="9"/>
        <v>168</v>
      </c>
      <c r="Q22" s="3">
        <f t="shared" si="4"/>
        <v>180</v>
      </c>
      <c r="R22" s="3">
        <f t="shared" si="5"/>
        <v>180</v>
      </c>
      <c r="S22" s="3">
        <f t="shared" si="6"/>
        <v>180</v>
      </c>
      <c r="T22" s="3">
        <f t="shared" si="7"/>
        <v>300</v>
      </c>
      <c r="U22" s="3">
        <f t="shared" si="1"/>
        <v>28</v>
      </c>
      <c r="V22" s="3">
        <v>6</v>
      </c>
      <c r="W22" s="3"/>
      <c r="X22" s="3">
        <v>1</v>
      </c>
    </row>
    <row r="23" spans="1:24" ht="15">
      <c r="A23" s="17" t="s">
        <v>46</v>
      </c>
      <c r="B23" s="28" t="s">
        <v>58</v>
      </c>
      <c r="C23" s="23">
        <v>43752</v>
      </c>
      <c r="D23" s="23">
        <v>43758</v>
      </c>
      <c r="E23" s="26">
        <v>26</v>
      </c>
      <c r="F23" s="3">
        <v>6</v>
      </c>
      <c r="G23" s="10">
        <f t="shared" si="2"/>
        <v>156</v>
      </c>
      <c r="H23" s="3">
        <v>28</v>
      </c>
      <c r="I23" s="3">
        <v>2</v>
      </c>
      <c r="J23" s="3">
        <f t="shared" si="3"/>
        <v>30</v>
      </c>
      <c r="K23" s="3">
        <v>6</v>
      </c>
      <c r="L23" s="3">
        <f t="shared" si="8"/>
        <v>2</v>
      </c>
      <c r="M23" s="3">
        <v>0</v>
      </c>
      <c r="N23" s="3">
        <v>0</v>
      </c>
      <c r="O23" s="3">
        <v>0</v>
      </c>
      <c r="P23" s="3">
        <f t="shared" si="9"/>
        <v>168</v>
      </c>
      <c r="Q23" s="3">
        <f t="shared" si="4"/>
        <v>180</v>
      </c>
      <c r="R23" s="3">
        <f t="shared" si="5"/>
        <v>180</v>
      </c>
      <c r="S23" s="3">
        <f t="shared" si="6"/>
        <v>180</v>
      </c>
      <c r="T23" s="3">
        <f t="shared" si="7"/>
        <v>300</v>
      </c>
      <c r="U23" s="3">
        <f t="shared" si="1"/>
        <v>28</v>
      </c>
      <c r="V23" s="3">
        <v>6</v>
      </c>
      <c r="W23" s="3"/>
      <c r="X23" s="3">
        <v>1</v>
      </c>
    </row>
    <row r="24" spans="1:24" ht="15">
      <c r="A24" s="17" t="s">
        <v>47</v>
      </c>
      <c r="B24" s="28" t="s">
        <v>58</v>
      </c>
      <c r="C24" s="23">
        <v>43759</v>
      </c>
      <c r="D24" s="23">
        <v>43765</v>
      </c>
      <c r="E24" s="26">
        <v>26</v>
      </c>
      <c r="F24" s="3">
        <v>6</v>
      </c>
      <c r="G24" s="10">
        <f t="shared" si="2"/>
        <v>156</v>
      </c>
      <c r="H24" s="3">
        <v>28</v>
      </c>
      <c r="I24" s="3">
        <v>2</v>
      </c>
      <c r="J24" s="3">
        <f t="shared" si="3"/>
        <v>30</v>
      </c>
      <c r="K24" s="3">
        <v>6</v>
      </c>
      <c r="L24" s="3">
        <v>6</v>
      </c>
      <c r="M24" s="3">
        <v>9</v>
      </c>
      <c r="N24" s="3">
        <v>2</v>
      </c>
      <c r="O24" s="3">
        <v>0</v>
      </c>
      <c r="P24" s="3">
        <v>0</v>
      </c>
      <c r="Q24" s="3">
        <f t="shared" si="4"/>
        <v>180</v>
      </c>
      <c r="R24" s="3">
        <f t="shared" si="5"/>
        <v>180</v>
      </c>
      <c r="S24" s="3">
        <f t="shared" si="6"/>
        <v>180</v>
      </c>
      <c r="T24" s="3">
        <f t="shared" si="7"/>
        <v>300</v>
      </c>
      <c r="U24" s="3">
        <f t="shared" si="1"/>
        <v>28</v>
      </c>
      <c r="V24" s="3">
        <v>6</v>
      </c>
      <c r="W24" s="3"/>
      <c r="X24" s="3">
        <v>1</v>
      </c>
    </row>
    <row r="25" spans="1:24" ht="15">
      <c r="A25" s="17" t="s">
        <v>48</v>
      </c>
      <c r="B25" s="28" t="s">
        <v>58</v>
      </c>
      <c r="C25" s="23">
        <v>43773</v>
      </c>
      <c r="D25" s="23">
        <v>43779</v>
      </c>
      <c r="E25" s="26">
        <v>26</v>
      </c>
      <c r="F25" s="3">
        <v>6</v>
      </c>
      <c r="G25" s="10">
        <f t="shared" si="2"/>
        <v>156</v>
      </c>
      <c r="H25" s="3">
        <v>28</v>
      </c>
      <c r="I25" s="3">
        <v>2</v>
      </c>
      <c r="J25" s="3">
        <f t="shared" si="3"/>
        <v>30</v>
      </c>
      <c r="K25" s="3">
        <v>6</v>
      </c>
      <c r="L25" s="3">
        <v>6</v>
      </c>
      <c r="M25" s="3">
        <v>9</v>
      </c>
      <c r="N25" s="3">
        <v>2</v>
      </c>
      <c r="O25" s="3">
        <v>0</v>
      </c>
      <c r="P25" s="3">
        <v>0</v>
      </c>
      <c r="Q25" s="3">
        <f t="shared" si="4"/>
        <v>180</v>
      </c>
      <c r="R25" s="3">
        <f t="shared" si="5"/>
        <v>180</v>
      </c>
      <c r="S25" s="3">
        <f t="shared" si="6"/>
        <v>180</v>
      </c>
      <c r="T25" s="3">
        <f t="shared" si="7"/>
        <v>300</v>
      </c>
      <c r="U25" s="3">
        <f t="shared" si="1"/>
        <v>28</v>
      </c>
      <c r="V25" s="3">
        <v>6</v>
      </c>
      <c r="W25" s="3"/>
      <c r="X25" s="3">
        <v>1</v>
      </c>
    </row>
    <row r="26" spans="1:24" ht="15">
      <c r="A26" s="17" t="s">
        <v>49</v>
      </c>
      <c r="B26" s="28" t="s">
        <v>58</v>
      </c>
      <c r="C26" s="23">
        <v>43780</v>
      </c>
      <c r="D26" s="23">
        <v>43786</v>
      </c>
      <c r="E26" s="22">
        <v>26</v>
      </c>
      <c r="F26" s="11">
        <v>6</v>
      </c>
      <c r="G26" s="12">
        <f t="shared" si="2"/>
        <v>156</v>
      </c>
      <c r="H26" s="3">
        <v>28</v>
      </c>
      <c r="I26" s="11">
        <v>2</v>
      </c>
      <c r="J26" s="3">
        <f t="shared" si="3"/>
        <v>30</v>
      </c>
      <c r="K26" s="3">
        <v>6</v>
      </c>
      <c r="L26" s="3">
        <v>6</v>
      </c>
      <c r="M26" s="3">
        <v>9</v>
      </c>
      <c r="N26" s="3">
        <v>2</v>
      </c>
      <c r="O26" s="3">
        <v>0</v>
      </c>
      <c r="P26" s="3">
        <v>0</v>
      </c>
      <c r="Q26" s="3">
        <f t="shared" si="4"/>
        <v>180</v>
      </c>
      <c r="R26" s="3">
        <f t="shared" si="5"/>
        <v>180</v>
      </c>
      <c r="S26" s="3">
        <f t="shared" si="6"/>
        <v>180</v>
      </c>
      <c r="T26" s="3">
        <f t="shared" si="7"/>
        <v>300</v>
      </c>
      <c r="U26" s="3">
        <f t="shared" si="1"/>
        <v>28</v>
      </c>
      <c r="V26" s="3">
        <v>6</v>
      </c>
      <c r="W26" s="11"/>
      <c r="X26" s="3">
        <v>1</v>
      </c>
    </row>
    <row r="27" spans="1:24" ht="15">
      <c r="A27" s="17" t="s">
        <v>50</v>
      </c>
      <c r="B27" s="28" t="s">
        <v>58</v>
      </c>
      <c r="C27" s="23">
        <v>43787</v>
      </c>
      <c r="D27" s="23">
        <v>43793</v>
      </c>
      <c r="E27" s="22"/>
      <c r="F27" s="11"/>
      <c r="G27" s="12"/>
      <c r="H27" s="3">
        <v>28</v>
      </c>
      <c r="I27" s="3">
        <v>2</v>
      </c>
      <c r="J27" s="3">
        <f t="shared" si="3"/>
        <v>30</v>
      </c>
      <c r="K27" s="3">
        <v>6</v>
      </c>
      <c r="L27" s="3">
        <f>I27</f>
        <v>2</v>
      </c>
      <c r="M27" s="11">
        <v>0</v>
      </c>
      <c r="N27" s="3">
        <v>0</v>
      </c>
      <c r="O27" s="3">
        <v>0</v>
      </c>
      <c r="P27" s="3">
        <f t="shared" si="9"/>
        <v>168</v>
      </c>
      <c r="Q27" s="3">
        <f t="shared" si="4"/>
        <v>180</v>
      </c>
      <c r="R27" s="3">
        <f t="shared" si="5"/>
        <v>180</v>
      </c>
      <c r="S27" s="3">
        <f t="shared" si="6"/>
        <v>180</v>
      </c>
      <c r="T27" s="3">
        <f t="shared" si="7"/>
        <v>300</v>
      </c>
      <c r="U27" s="3">
        <f t="shared" si="1"/>
        <v>28</v>
      </c>
      <c r="V27" s="3">
        <v>6</v>
      </c>
      <c r="W27" s="11"/>
      <c r="X27" s="3">
        <v>1</v>
      </c>
    </row>
    <row r="28" spans="1:24" ht="15">
      <c r="A28" s="17" t="s">
        <v>52</v>
      </c>
      <c r="B28" s="28" t="s">
        <v>58</v>
      </c>
      <c r="C28" s="23">
        <v>43794</v>
      </c>
      <c r="D28" s="23">
        <v>43800</v>
      </c>
      <c r="E28" s="22"/>
      <c r="F28" s="11"/>
      <c r="G28" s="12"/>
      <c r="H28" s="3">
        <v>28</v>
      </c>
      <c r="I28" s="11">
        <v>2</v>
      </c>
      <c r="J28" s="3">
        <f t="shared" si="3"/>
        <v>30</v>
      </c>
      <c r="K28" s="3">
        <v>6</v>
      </c>
      <c r="L28" s="3">
        <f t="shared" si="8"/>
        <v>2</v>
      </c>
      <c r="M28" s="11">
        <v>0</v>
      </c>
      <c r="N28" s="3">
        <v>0</v>
      </c>
      <c r="O28" s="3">
        <v>0</v>
      </c>
      <c r="P28" s="3">
        <f t="shared" si="9"/>
        <v>168</v>
      </c>
      <c r="Q28" s="3">
        <f t="shared" si="4"/>
        <v>180</v>
      </c>
      <c r="R28" s="3">
        <f t="shared" si="5"/>
        <v>180</v>
      </c>
      <c r="S28" s="3">
        <f t="shared" si="6"/>
        <v>180</v>
      </c>
      <c r="T28" s="3">
        <f t="shared" si="7"/>
        <v>300</v>
      </c>
      <c r="U28" s="3">
        <f t="shared" si="1"/>
        <v>28</v>
      </c>
      <c r="V28" s="3">
        <v>6</v>
      </c>
      <c r="W28" s="11"/>
      <c r="X28" s="3">
        <v>1</v>
      </c>
    </row>
    <row r="29" spans="1:24" ht="15">
      <c r="A29" s="17" t="s">
        <v>53</v>
      </c>
      <c r="B29" s="28" t="s">
        <v>58</v>
      </c>
      <c r="C29" s="23">
        <v>43808</v>
      </c>
      <c r="D29" s="23">
        <v>43814</v>
      </c>
      <c r="E29" s="22"/>
      <c r="F29" s="11"/>
      <c r="G29" s="12"/>
      <c r="H29" s="3">
        <v>28</v>
      </c>
      <c r="I29" s="3">
        <v>2</v>
      </c>
      <c r="J29" s="3">
        <f t="shared" si="3"/>
        <v>30</v>
      </c>
      <c r="K29" s="3">
        <v>6</v>
      </c>
      <c r="L29" s="3">
        <v>6</v>
      </c>
      <c r="M29" s="3">
        <v>9</v>
      </c>
      <c r="N29" s="3">
        <v>2</v>
      </c>
      <c r="O29" s="3">
        <v>0</v>
      </c>
      <c r="P29" s="3">
        <v>0</v>
      </c>
      <c r="Q29" s="3">
        <f t="shared" si="4"/>
        <v>180</v>
      </c>
      <c r="R29" s="3">
        <f t="shared" si="5"/>
        <v>180</v>
      </c>
      <c r="S29" s="3">
        <f t="shared" si="6"/>
        <v>180</v>
      </c>
      <c r="T29" s="3">
        <f t="shared" si="7"/>
        <v>300</v>
      </c>
      <c r="U29" s="3">
        <f t="shared" si="1"/>
        <v>28</v>
      </c>
      <c r="V29" s="3">
        <v>6</v>
      </c>
      <c r="W29" s="11"/>
      <c r="X29" s="3">
        <v>1</v>
      </c>
    </row>
    <row r="30" spans="1:24" ht="15">
      <c r="A30" s="17"/>
      <c r="B30" s="28" t="s">
        <v>58</v>
      </c>
      <c r="C30" s="24" t="s">
        <v>61</v>
      </c>
      <c r="D30" s="24" t="s">
        <v>61</v>
      </c>
      <c r="E30" s="22"/>
      <c r="F30" s="11"/>
      <c r="G30" s="12"/>
      <c r="H30" s="3">
        <v>28</v>
      </c>
      <c r="I30" s="11">
        <v>2</v>
      </c>
      <c r="J30" s="3">
        <f t="shared" si="3"/>
        <v>30</v>
      </c>
      <c r="K30" s="3">
        <v>6</v>
      </c>
      <c r="L30" s="3">
        <v>6</v>
      </c>
      <c r="M30" s="3">
        <v>9</v>
      </c>
      <c r="N30" s="3">
        <v>2</v>
      </c>
      <c r="O30" s="3">
        <v>0</v>
      </c>
      <c r="P30" s="3">
        <v>0</v>
      </c>
      <c r="Q30" s="3">
        <f t="shared" si="4"/>
        <v>180</v>
      </c>
      <c r="R30" s="3">
        <f t="shared" si="5"/>
        <v>180</v>
      </c>
      <c r="S30" s="3">
        <f t="shared" si="6"/>
        <v>180</v>
      </c>
      <c r="T30" s="3">
        <f t="shared" si="7"/>
        <v>300</v>
      </c>
      <c r="U30" s="3">
        <f t="shared" si="1"/>
        <v>28</v>
      </c>
      <c r="V30" s="3">
        <v>6</v>
      </c>
      <c r="W30" s="11"/>
      <c r="X30" s="3">
        <v>1</v>
      </c>
    </row>
    <row r="31" spans="1:24" ht="15">
      <c r="A31" s="17" t="s">
        <v>54</v>
      </c>
      <c r="B31" s="28" t="s">
        <v>58</v>
      </c>
      <c r="C31" s="24" t="s">
        <v>61</v>
      </c>
      <c r="D31" s="24" t="s">
        <v>61</v>
      </c>
      <c r="E31" s="22"/>
      <c r="F31" s="11"/>
      <c r="G31" s="12"/>
      <c r="H31" s="3">
        <v>28</v>
      </c>
      <c r="I31" s="3">
        <v>2</v>
      </c>
      <c r="J31" s="3">
        <f t="shared" si="3"/>
        <v>30</v>
      </c>
      <c r="K31" s="3">
        <v>6</v>
      </c>
      <c r="L31" s="3">
        <v>6</v>
      </c>
      <c r="M31" s="3">
        <v>9</v>
      </c>
      <c r="N31" s="3">
        <v>2</v>
      </c>
      <c r="O31" s="3">
        <v>0</v>
      </c>
      <c r="P31" s="3">
        <v>0</v>
      </c>
      <c r="Q31" s="3">
        <f t="shared" si="4"/>
        <v>180</v>
      </c>
      <c r="R31" s="3">
        <f t="shared" si="5"/>
        <v>180</v>
      </c>
      <c r="S31" s="3">
        <f t="shared" si="6"/>
        <v>180</v>
      </c>
      <c r="T31" s="3">
        <f t="shared" si="7"/>
        <v>300</v>
      </c>
      <c r="U31" s="3">
        <f t="shared" si="1"/>
        <v>28</v>
      </c>
      <c r="V31" s="3">
        <v>6</v>
      </c>
      <c r="W31" s="11"/>
      <c r="X31" s="3">
        <v>1</v>
      </c>
    </row>
    <row r="32" spans="1:24" ht="15">
      <c r="A32" s="17" t="s">
        <v>55</v>
      </c>
      <c r="B32" s="28" t="s">
        <v>58</v>
      </c>
      <c r="C32" s="24" t="s">
        <v>61</v>
      </c>
      <c r="D32" s="24" t="s">
        <v>61</v>
      </c>
      <c r="E32" s="22">
        <v>26</v>
      </c>
      <c r="F32" s="11">
        <v>6</v>
      </c>
      <c r="G32" s="12">
        <f>E32*F32</f>
        <v>156</v>
      </c>
      <c r="H32" s="3">
        <v>28</v>
      </c>
      <c r="I32" s="11">
        <v>2</v>
      </c>
      <c r="J32" s="3">
        <f t="shared" si="3"/>
        <v>30</v>
      </c>
      <c r="K32" s="3">
        <v>6</v>
      </c>
      <c r="L32" s="3">
        <v>6</v>
      </c>
      <c r="M32" s="3">
        <v>9</v>
      </c>
      <c r="N32" s="3">
        <v>2</v>
      </c>
      <c r="O32" s="3">
        <v>0</v>
      </c>
      <c r="P32" s="3">
        <v>0</v>
      </c>
      <c r="Q32" s="3">
        <f t="shared" si="4"/>
        <v>180</v>
      </c>
      <c r="R32" s="3">
        <f t="shared" si="5"/>
        <v>180</v>
      </c>
      <c r="S32" s="3">
        <f t="shared" si="6"/>
        <v>180</v>
      </c>
      <c r="T32" s="3">
        <f>10*J32</f>
        <v>300</v>
      </c>
      <c r="U32" s="3">
        <f t="shared" si="1"/>
        <v>28</v>
      </c>
      <c r="V32" s="3">
        <v>6</v>
      </c>
      <c r="W32" s="11"/>
      <c r="X32" s="3">
        <v>1</v>
      </c>
    </row>
    <row r="33" spans="1:24" ht="33.75" customHeight="1">
      <c r="A33" s="27"/>
      <c r="B33" s="27" t="s">
        <v>56</v>
      </c>
      <c r="C33" s="27"/>
      <c r="D33" s="27"/>
      <c r="E33" s="15">
        <f>SUM(E5:E32)</f>
        <v>598</v>
      </c>
      <c r="F33" s="14"/>
      <c r="G33" s="14"/>
      <c r="H33" s="13">
        <f aca="true" t="shared" si="10" ref="H33:X33">SUM(H5:H32)</f>
        <v>793</v>
      </c>
      <c r="I33" s="13">
        <f t="shared" si="10"/>
        <v>52</v>
      </c>
      <c r="J33" s="13">
        <f t="shared" si="10"/>
        <v>845</v>
      </c>
      <c r="K33" s="13">
        <f t="shared" si="10"/>
        <v>162</v>
      </c>
      <c r="L33" s="13">
        <f t="shared" si="10"/>
        <v>116</v>
      </c>
      <c r="M33" s="13">
        <f t="shared" si="10"/>
        <v>138</v>
      </c>
      <c r="N33" s="13">
        <f t="shared" si="10"/>
        <v>28</v>
      </c>
      <c r="O33" s="13">
        <f t="shared" si="10"/>
        <v>10</v>
      </c>
      <c r="P33" s="13">
        <f t="shared" si="10"/>
        <v>2379</v>
      </c>
      <c r="Q33" s="13">
        <f t="shared" si="10"/>
        <v>4875</v>
      </c>
      <c r="R33" s="13">
        <f t="shared" si="10"/>
        <v>4875</v>
      </c>
      <c r="S33" s="13">
        <f t="shared" si="10"/>
        <v>4875</v>
      </c>
      <c r="T33" s="13">
        <f t="shared" si="10"/>
        <v>8125</v>
      </c>
      <c r="U33" s="13">
        <f t="shared" si="10"/>
        <v>793</v>
      </c>
      <c r="V33" s="13">
        <f t="shared" si="10"/>
        <v>162</v>
      </c>
      <c r="W33" s="13">
        <f t="shared" si="10"/>
        <v>10</v>
      </c>
      <c r="X33" s="13">
        <f t="shared" si="10"/>
        <v>26</v>
      </c>
    </row>
    <row r="34" spans="1:24" ht="60" customHeight="1">
      <c r="A34" s="21"/>
      <c r="B34" s="21" t="s">
        <v>4</v>
      </c>
      <c r="C34" s="21"/>
      <c r="D34" s="21"/>
      <c r="E34" s="14"/>
      <c r="F34" s="14"/>
      <c r="G34" s="14"/>
      <c r="H34" s="13"/>
      <c r="I34" s="13"/>
      <c r="J34" s="13"/>
      <c r="K34" s="13"/>
      <c r="L34" s="13">
        <v>30</v>
      </c>
      <c r="M34" s="13">
        <v>30</v>
      </c>
      <c r="N34" s="13">
        <v>15</v>
      </c>
      <c r="O34" s="13">
        <v>10</v>
      </c>
      <c r="P34" s="13">
        <v>0</v>
      </c>
      <c r="Q34" s="13">
        <v>35</v>
      </c>
      <c r="R34" s="13">
        <v>35</v>
      </c>
      <c r="S34" s="13">
        <v>35</v>
      </c>
      <c r="T34" s="13">
        <v>35</v>
      </c>
      <c r="U34" s="13">
        <v>0</v>
      </c>
      <c r="V34" s="13">
        <v>5</v>
      </c>
      <c r="W34" s="13">
        <v>5</v>
      </c>
      <c r="X34" s="13">
        <v>5</v>
      </c>
    </row>
    <row r="35" spans="1:24" ht="15">
      <c r="A35" s="19" t="s">
        <v>3</v>
      </c>
      <c r="B35" s="19"/>
      <c r="C35" s="19"/>
      <c r="D35" s="20"/>
      <c r="E35" s="16"/>
      <c r="F35" s="16"/>
      <c r="G35" s="16"/>
      <c r="H35" s="16"/>
      <c r="I35" s="16"/>
      <c r="J35" s="16"/>
      <c r="K35" s="16"/>
      <c r="L35" s="18">
        <f aca="true" t="shared" si="11" ref="L35:X35">L33+L34</f>
        <v>146</v>
      </c>
      <c r="M35" s="18">
        <f t="shared" si="11"/>
        <v>168</v>
      </c>
      <c r="N35" s="18">
        <f t="shared" si="11"/>
        <v>43</v>
      </c>
      <c r="O35" s="18">
        <f t="shared" si="11"/>
        <v>20</v>
      </c>
      <c r="P35" s="18">
        <f t="shared" si="11"/>
        <v>2379</v>
      </c>
      <c r="Q35" s="18">
        <f t="shared" si="11"/>
        <v>4910</v>
      </c>
      <c r="R35" s="18">
        <f t="shared" si="11"/>
        <v>4910</v>
      </c>
      <c r="S35" s="18">
        <f t="shared" si="11"/>
        <v>4910</v>
      </c>
      <c r="T35" s="18">
        <f t="shared" si="11"/>
        <v>8160</v>
      </c>
      <c r="U35" s="18">
        <f t="shared" si="11"/>
        <v>793</v>
      </c>
      <c r="V35" s="18">
        <f t="shared" si="11"/>
        <v>167</v>
      </c>
      <c r="W35" s="18">
        <f t="shared" si="11"/>
        <v>15</v>
      </c>
      <c r="X35" s="18">
        <f t="shared" si="11"/>
        <v>31</v>
      </c>
    </row>
  </sheetData>
  <sheetProtection/>
  <autoFilter ref="A4:X35"/>
  <printOptions/>
  <pageMargins left="0.7" right="0.7" top="0.75" bottom="0.75" header="0.3" footer="0.3"/>
  <pageSetup fitToHeight="0" fitToWidth="1" horizontalDpi="600" verticalDpi="600" orientation="landscape" paperSize="9" scale="57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NOT(ISERROR(SEARCH(("Ewaluacja pośrednia"),(C15))))</xm:f>
            <xm:f>("Ewaluacja pośrednia")</xm:f>
            <x14:dxf>
              <fill>
                <patternFill patternType="solid">
                  <fgColor rgb="FF92D050"/>
                  <bgColor rgb="FF92D05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C15:C16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2018-10-04T12:27:13Z</dcterms:modified>
  <cp:category/>
  <cp:version/>
  <cp:contentType/>
  <cp:contentStatus/>
</cp:coreProperties>
</file>