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3920" windowHeight="8250" activeTab="1"/>
  </bookViews>
  <sheets>
    <sheet name="Zał 2A" sheetId="1" r:id="rId1"/>
    <sheet name="Zał 2B" sheetId="2" r:id="rId2"/>
    <sheet name="Arkusz3" sheetId="3" r:id="rId3"/>
  </sheets>
  <definedNames>
    <definedName name="_xlnm.Print_Area" localSheetId="0">'Zał 2A'!$A$1:$J$49</definedName>
    <definedName name="_xlnm.Print_Area" localSheetId="1">'Zał 2B'!$A$1:$I$14</definedName>
  </definedNames>
  <calcPr calcId="125725"/>
</workbook>
</file>

<file path=xl/calcChain.xml><?xml version="1.0" encoding="utf-8"?>
<calcChain xmlns="http://schemas.openxmlformats.org/spreadsheetml/2006/main">
  <c r="B7" i="3"/>
  <c r="I30" i="1" l="1"/>
  <c r="B2" i="3" s="1"/>
  <c r="I14" i="2"/>
  <c r="B3" i="3" s="1"/>
  <c r="B4" l="1"/>
  <c r="B5" l="1"/>
  <c r="C6"/>
</calcChain>
</file>

<file path=xl/sharedStrings.xml><?xml version="1.0" encoding="utf-8"?>
<sst xmlns="http://schemas.openxmlformats.org/spreadsheetml/2006/main" count="105" uniqueCount="58">
  <si>
    <t xml:space="preserve">Załącznik nr 2A do SIWZ - Opis Przedmiotu Zamówienia - Formularz cenowy </t>
  </si>
  <si>
    <t>Lp</t>
  </si>
  <si>
    <t>Opis artykułu i wyszczególnienie*/wymagania minimalne</t>
  </si>
  <si>
    <t>jm</t>
  </si>
  <si>
    <t>wartość brutto</t>
  </si>
  <si>
    <t>szt.</t>
  </si>
  <si>
    <t>Razem:</t>
  </si>
  <si>
    <t xml:space="preserve">Załącznik nr 2B do SIWZ - Opis Przedmiotu Zamówienia - Formularz cenowy </t>
  </si>
  <si>
    <t>AdobePremiere Pro CS6 (for sale to schools and nonprofits only, students cannot order, download version) Windows</t>
  </si>
  <si>
    <t>DameWare Remote Support</t>
  </si>
  <si>
    <t>InCopy CS6 (for sale to schools and nonprofits only, students cannot order, download version) Windows</t>
  </si>
  <si>
    <t xml:space="preserve">Recover Keys 7.0.3.84   </t>
  </si>
  <si>
    <t>Grand VJ - Mediam</t>
  </si>
  <si>
    <t>Komputer PC, procesor o wydajności nie mniejszej niż Intel Core i3-3225,trwałe oznaczenie płyty głównej przez producenta jednostki centralnej, pamięć RAM minimum 4GB 1333 MHz DDR3 w trybie Dual Channel, dysk twardy o minimalnej pojemności 250GB Serial ATA II 3Gb/s (7200RPM), Napędy optyczne 16X DVD +/-RW, 6-cio przyciskowa laserowa mysz w standardzie na USB, klawaitura USB,  trwałe oznaczenie myszki i klawiatury przez producenta jednostki centralnej, Zasilacz o sprawności nie mniejszej niż 85% przy 50% obciążeniu, system organizacji przewodów sygnałowych/zasilających w obudowie, konstrukcja obudowy w jednostce centralnej komputera powinna pozwalać na demontaż kart rozszerzeń i napędów bez konieczności użycia narzędzi, możliwość ustawienia portów USB w trybie „no BOOT”, czyli podczas startu stacja robocza nie wykrywa urządzeń typu USB, natomiast po uruchomieniu systemu operacyjnego porty USB są aktywne, Możliwość wyłączania portów USB w tym: wszystkich portów, tylko portów znajdujących się na przodzie obudowy, tylko tylnych portów, dodatkowe sanki oraz przewody zasilające/sygnałowe umożliwiające instalację dodatkowego dysku twardego</t>
  </si>
  <si>
    <t>Oferowane modele komputerów muszą posiadać certyfikat Microsoft, potwierdzający poprawną współpracę oferowanych modeli komputerów z zamówionym systemem,  system operacyjnym Windows 7 Professional  z downgradem do Windows XP SP3, Głośność jednostki centralnej mierzona zgodnie z normą ISO 7779 lub równoważną oraz wykazana zgodnie z normą ISO 9296 lub równoważną w pozycji obserwatora w trybie jałowym (IDLE) wynosząca maksymalnie 23 dB (załączyć oświadczenie producenta wraz z raportem badawczym wystawionym przez akredytowaną jednostkę), Gwarancja minimum 3 letnia, naprawa u klienta następnego dnia roboczego W przypadku awarii dysku twardego, uszkodzony dysk pozostaje u zamawiającego.</t>
  </si>
  <si>
    <t>Monitor komputerowy z matrycą typu IPS z powłoką przeciwodblaskową, minimalna wielkość matrycy 23 cale, rozdzielczosć nominalna 1920x1080, minimalny kontrast 1000:1, minimalny kontrast dynamiczny: 2 000 000:1, minimalna jasność 300 cd/m2, minimalna ilosć wyświetlanych kolorów 16.7 mln, analogowe złącze D-Sub 15-pin, cyfrowe złącze DVI, złącze Dispalyport zgodność z technologią HDCP, obrotowy ekran [pivot], regulacja wysokości, podświetlenie matrycy typu LED, wbudowany  4 portowy hub USB.</t>
  </si>
  <si>
    <t>Drukarka monochromatyczna w technologi LED, minimalna szybkośćdruku 36 str. /min, czas wydruku pierwszej strony nie dłuższy niż 6 sekund. Minimalna roździelczość druku 1200 x 1200 dpi, czas rozgrzewania z trybu oszczędzania energii nie dłuższy niż 25 sekund, wyposażona w złącz IEEE1284 dwukierunkowe równoległe, Hi-Speed USB 2.0; B431dn: IEEE1284 dwukierunkowe równoległe, Hi-Speed USB 2.0, 10/100BaseTX Ethernet, obsługa języków PCL5e, PCL6, PS, standarwody podajnik papieru nie mniejszy niż 250 arkuszy 80 g/m2, podajnik uniwersalny na nie mniej niż 100 arkuszy 80 g/m2, możliwosć montażu dodatkowego podajnika papieru obsługa formatów papieru  A4, A5, B5(JIS), A6, Letter, Legal 13, Legal 14, Executive, Statement; Podajnik 2 (opcjonalny): A4, A5, B5(JIS), Letter, Legal 13, Legal 14, Executive; Podajnik uniwersalny: Baner do 210 x 1 200 mm, A4, A5, B5(JIS), A6, Letter, Legal 13, Legal 14, Executive, Statement, koperty: Monarch, Com-9, Com-10, DL, C5, C6; Drukowanie dwustronne: A4, B5(JIS), Letter, maks. Legal 14, Executive, obsługiwana gramatura papieru od 60 do 120 g/m2, zainstalowany zespół druku dwustronnego, pojemność tacy odbiorczej nie mniejszy niż 150 arkuszy zadrukiem do dołu, standardowa ilość pamięci nie mniejsza niż 64 MB z możliwością rozbudowy, głośność podczas pracy nie wieksza niż 55 dB, maksymalne obciążenie miesięczne nie mniejsze niż 75 000 stron. gwarancja 3 lata.</t>
  </si>
  <si>
    <t xml:space="preserve">Drukarka kolorowa laserowa, minimalna szybkosć druku w kolorze 30 str /min, minimalna szybkość druku w czerni 30 str/min, czas wydruku pierwszej strony z trybu gotowości nie dłuższy niż 12 sekund, rozdzielczość druku 1200 x 1200 dpi, maksymalne obciążenie miesięczne nie mniejsze niż 70 000 stron,  obsługiwane języki druku PCL6, PCL 5c, PS, drukarka wyposażona  w ekran LCD do obsługi,  wyposażona w złącza 1 port sieci Gigabit Ethernet 10/100/1000T, 1 port hosta Hi-speed USB 2.0 do drukowania bezpośredniego przez USB, 1 port urządzeń Hi-Speed USB 2.0,  minimalna ilosć zainstalowanej pamieci  1024 MB, minimalna pojemność podajnika papieru uniwersalny podajnik na 100 arkuszy, podajnik 2 na 500 arkuszy, minimalna pojemność odbiornika papieru odbiornik na 250 arkuszy, obsługiwane formaty nośników podajnik 1: A4, RA4, A5, B5 (JIS), B6 (JIS), 10 x 15 cm, A6, envelopes (B5, C5 ISO, C6, DL ISO); Podajnik 2: A4, A5, B5 (JIS), B6 (JIS), 10 x 15 cm, A6; Obsługiwane gramatury nośników  nie mniejsze niż : podajnik 1: 60 do 216 g/m² (zwykły papier), 105 do 220 g/m² (błyszczący papier); podajnik 2: 60 do 163 g/m² (zwykły papier), 105 do 220 g/m² (błyszczący papier), </t>
  </si>
  <si>
    <t>Telefon cyfrowy standardu Panasonic z portem DXDP - możliwość dołączenia do aparatu systemowego dodatkowego aparatu standardowego, podświetlany ekran LCD (3 linie x 24 znaki), przycisk TRANSFER (przekazywanie rozmowy do innego abonenta), przycisk HOLD do zawieszania połączenia, regulowany kontrast wyświetlacza, regulowany kąt nachylenia aparatu, współpraca z centralą Panasonic KX-TDA600, Niezależna płynna regulacja kąta pochylenia wyświetlacza, 4-poziomowa regulacja głośności w słuchawce, kolor biały</t>
  </si>
  <si>
    <t>Komputer PC, procesor o wydajności nie mniejszej niż Intel Core i5-3470,trwałe oznaczenie płyty głównej przez producenta jednostki centralnej, pamięć RAM minimum 16GB 1333 MHz DDR3 w trybie Dual Channel, dysk twardy o minimalnej pojemności 250GB Serial ATA II 3Gb/s (7200RPM), Napędy optyczne 16X DVD +/-RW, 6-cio przyciskowa laserowa mysz w standardzie na USB, klawaitura USB,  trwałe oznaczenie myszki i klawiatury przez producenta jednostki centralnej, Zasilacz o sprawności nie mniejszej niż 85% przy 50% obciążeniu, system organizacji przewodów sygnałowych/zasilających w obudowie, konstrukcja obudowy w jednostce centralnej komputera powinna pozwalać na demontaż kart rozszerzeń i napędów bez konieczności użycia narzędzi, możliwość ustawienia portów USB w trybie „no BOOT”, czyli podczas startu stacja robocza nie wykrywa urządzeń typu USB, natomiast po uruchomieniu systemu operacyjnego porty USB są aktywne, Możliwość wyłączania portów USB w tym: wszystkich portów, tylko portów znajdujących się na przodzie obudowy, tylko tylnych portów, dodatkowe sanki oraz przewody zasilające/sygnałowe umożliwiające instalację dodatkowego dysku twardego</t>
  </si>
  <si>
    <t>Słuchawki z mikrofonem, zakładane na tył głowy, pasmo przenoszenia mikrofonu 80 - 15 000 Hz, charakterystyka mikrofonu kierunkowy, pasmo przenoszenia słuchawek - 40 - 15 000 Hz, impedencja 32 Ohm, dynamika 109 dB (SPL), muszle nauszne, długość kabla nie mniejsza niż 3 metry, wtyk 3,5 mm stereo</t>
  </si>
  <si>
    <t>Drukarka laserowa monochromatyczna, prędkość druku nie mniejsza niż 18 str/min, czas wydruku pierwszej strony nie dłuższy niż 8,5 s, cykl roboczy (miesięczny nie mniejszy niż 5 000 str),  możliwosć pracy bezprzewodowej WiFi 802.11 b/g/n, port USB 2,0, pojemność podajnika papieru nie mniejsza niż 150 arkuszy, pojemność odbiornika papieru nie mniejsza niz 100 arkuszy, obcja ręcznego druku dwu stronnego,  Obsługiwane formaty nośników A4; A5; A6; B5; pocztówki; koperty (C5, DL, B5), Obsługiwane gramatury nośników od 60 do 163 g/m˛ waga urządzenia nie większa niż 5,5 kg</t>
  </si>
  <si>
    <t>Monochromatyczne urządzenie wielofunkcyjne typu 4 w 1, technologia druku  laserowa monochromatyczna 
maks. rozmiar nośnika  A4, rozdzielczość druku w czerni  600 x 600 dpi, maks. szybkość druku mono  26 str./min., gramatura papieru  60 - 136 g/m²  typ skanera  płaski, rozdzielczość skanera  1200 x 1200 dpi, głębia koloru  48 bit, obszar skanowania  216 x 356 mm, szybkość kopiarki w czerni  25 str./min., rozdzielczość kopiarki  600 x 600 dpi, funkcje specjalne kopiarki  liczba kopii 1-99, pojemność pamięci faksu  400 str., rozdzielczość faksu  300 x 300 dpi, interfejs  USB 2.0,  Ethernet 10/100 Mbps , zainstalowane opcje  duplex</t>
  </si>
  <si>
    <t>Komputer przenośny, matryca o przekątnej 13.3 cala, nominalna rozdzielczość LCD nie mniejsza niż 1366x768 pikseli, procesor o wydajności nie mniejszej niż Intel Core i5-3340M, minimalna ilość pamięci RAM 4 GB, minimalna pojemność dysku twardego 500 GB, interfejs dysku SATA, minimalna prędkość obrotowa 7200 RPM, czytnik kart pamięci  SD, xD, MS-Pro, MMC, Memory Stick, wbudowany modem 3G, WiFi IEEE 802.11b/g/n, LAN 1 Gbps, Bluetooth, 2 porty USB, port eSata, wbudowana kamera z mikrofonem, zainstalowany system operacyjny Windows 7 Professional 64bit, maksymalna waga 1.7 kg. w zestawie torba 2 komorowa, nagrywarka DVD-R na USB.</t>
  </si>
  <si>
    <t>Czytnik ebooków wyposażony w ekran w technologii e-papieru (E Ink® Pearl® EPD, 16 odcieni szarości), ekran dotykowy na podczerwieni IR z Multi-touch, interfejs w języku polskim, wbudowane pamięć minimalnie 4 GB, łączność bezprzewodowa WiFi, obsługa plików PDF, ePub, obsługa DRM</t>
  </si>
  <si>
    <t>Tablet z 3G+ Wifi, procesor o wydajności nie mneijszej niż Dual-core 1GHz ARM Cortex-A9, minimalna ilosć pamięci RAM 1 GB, minimalna ilość pamięci wbudowanej 16GB, czytnik kart pamięci SD, wyświetlacz o przekątnej nie mneijszej niż 10,1 cala, minimalna roździelczość wyświetlacza 1280x800, ekran dotykowy MultiTuch, Aparat fotograficzny omatrycy nie mniejszej niż 3.2 Mpix, możliwość wysyłania sms-ów, mms, emaili, Transmisja danych HSDPA 21 Mb/s USB 2.0 , Bluetooth 3.0, WiFi  Tak, 802.11 a/b/g/n funkcja router WiFi, GPS, Obsługiwane formaty plików audio  MP3, WAV, eAAC+, obsługiwane formaty wideo  MP4, DivX, Xvid, FLV, MKV, H.264, H.263, System operacyjny  Android 4.0 (Ice Cream Sandwich)</t>
  </si>
  <si>
    <t xml:space="preserve">Aparat fotograficzny kompaktowy, typ matrycy CCD 1/1,7, efektywna liczba pikseli około 10 milionów, ogniskowa standardowego obiektywu odpowiednik dla aparatów 35 mm: 28–140 mm, Zoom Optyczny 5x Cyfrowy ok. 4x, Maksymalny otwór przysłony f/liczba f/2,8 – f/4,5, Stabilizacja obrazu (z przesuwaną soczewką), 4-stopniowa, REGULACJA OSTROŚCI Typ TTL, System/punkty AF AiAF (wykrywanie twarzy/9-punktowy), 1-punktowy AF (dostępna każda pozycja, stały centralny lub wybór i śledzenie twarzy), Tryby AF Pojedynczy, ciągły (dostępny tylko w trybie automatycznym), Servo AF/AE[10], śledzenie AF, Blokada AF Możliwość włączenia/wyłączenia, Światło wspomagające AF, Ostrość ręczna, Bracketing ostrości , Minimalna odległość ostrości 1 cm (W) od przedniej krawędzi obiektywu w trybie Makro, Tryby pomiaru Wielosegmentowy (połączony z ramką AF funkcji wykrywania twarzy), centralnie ważony uśredniony, punktowy, Kompensacja ekspozycji +/-2 EV z przyrostem co 1/3 stopnia, Czułość ISO* AUTO, 80, 100, 125, 160, 200, 250, 320, 400, 500, 640, 800, 1000, 1250, 1600, 2000, 2500, 3200, Szybkość 1–1/4000 s (domyślna wartość fabryczna),  Ustawienia balansu bieli Auto (w tym balans bieli z wykrywaniem twarzy), światło dzienne, pochmurny dzień, żarówka, świetlówka, świetlówka H, lampa błyskowa, zdjęcia podwodne, Wizjer optyczny z powiększeniem typu Real-image z korekcją dioptrii, Wyświetlacz uchylnyo przekątnej minimum 2,8 cala, ok. 461 000 punktów, pole widzenia około 100%, tryby lampy błyskowej Automatyczny, ręczna lampa błyskowa włączona/wyłączona, tryby fotografowania Auto, program AE, AE z preselekcją migawki, AE z preselekcją przysłony, ręcznie, niestandardowy (2 tryby), słabe oświetlenie (2 MP), programy tematyczne (portret, krajobraz, dzieci i zwierzęta, sport, inteligentna migawka (uśmiech, wyzwalanie mrugnięciem, samowyzwalacz twarzy), Super Vivid, efekt plakatu, liście, śnieg, plaża, sztuczne ognie, zdjęcia podwodne, akcent koloru, zmiana kolorów, High Dynamic Range, efekt rybiego oka, efekt miniatury, nostalgia, asystent łączenia), film, możliwość kręcenia filmów  (HD) 1280 x 720, 24 kl./s, (L) 640 x 480, 30 kl./s, (M) 320 x 240, 30 kl./s, Efekt miniatury (HD, L) 6 kl./s, 3 kl./s, 1,5 kl./s, interfejsy USB, Złącze HDMI Mini, wyjście A/V (PAL/NTSC),  obsługa kart pamięci SD, SDHC, SDXC, MMC, MMCplus, HC MMCplus, ładowarka oraz  Miękki futerał  w komplecie.
</t>
  </si>
  <si>
    <t>Oferowane modele komputerów muszą posiadać certyfikat Microsoft, potwierdzający poprawną współpracę oferowanych modeli komputerów z zamówionym systemem,  system operacyjnym Windows 7 Professional 64 bit, Głośność jednostki centralnej mierzona zgodnie z normą ISO 7779 lub równoważną oraz wykazana zgodnie z normą ISO 9296 lub równoważną w pozycji obserwatora w trybie jałowym (IDLE) wynosząca maksymalnie 23 dB (załączyć oświadczenie producenta wraz z raportem badawczym wystawionym przez akredytowaną jednostkę), Gwarancja minimum 3 letnia, naprawa u klienta następnego dnia roboczego. W przypadku awarii dysku twardego, uszkodzony dysk pozostaje u zamawiającego.</t>
  </si>
  <si>
    <t>Adobe Creative Suite 6 Design &amp; Web Premium (for sale to schools and nonprofits only, students cannot order, includes install disk) Windows</t>
  </si>
  <si>
    <t>Microsoft Exchange Server 2010 Standard - Academic Licencje CAL</t>
  </si>
  <si>
    <r>
      <t xml:space="preserve">Czytnik kodów kreskowych 1D, typ światła 2 diody LED,  obsługaCode 2/5 range, Code 39, EAN/UPC, EAN128, Code 128, Code 93, Codabar, Telepen, Plessey, MSI, Code 11, Codablock, odległość odczyttu od 60 mm do 800 mm, sygnalizacja poprawnego odczytania kodu, podłączenie do komputera przez USB, stopień ochrony urządzenia IP52. Możliwość programowania za pomocą programu </t>
    </r>
    <r>
      <rPr>
        <sz val="11"/>
        <color rgb="FFFF0000"/>
        <rFont val="Czcionka tekstu podstawowego"/>
        <charset val="238"/>
      </rPr>
      <t>Alladin.</t>
    </r>
  </si>
  <si>
    <t>RAZEM:</t>
  </si>
  <si>
    <t>Zał_B</t>
  </si>
  <si>
    <t>Zał_A</t>
  </si>
  <si>
    <t>netto</t>
  </si>
  <si>
    <t xml:space="preserve">szt. </t>
  </si>
  <si>
    <t>Zasilacz awaryjny moc 1200 VA,  5 portów typu  IEC 320 C13, wydajność przy połowie obciążenia 85%, zimny start, Ochrona linii danych,  Analogowa linia telefoniczna dla telefonu/faksu/modemu/DSL (złącze RJ-11),Network line - 10/100/1000 Base-T Ethernet,  komunikacja przez port USB, wielofunkcyjny LCD wskaźnik stanu i kontroli, typ przebiegu  schodkowa aproksymacja sinusiody, minimalna wartość obciążenia wyłącznika toru zasilającego  10.0  A, gwarancja 3 lata (naprawa lub wymiana na nowy).</t>
  </si>
  <si>
    <t>Pamięć USB 3.0 o pojemności 32 GB, Odczyt sekwencyjny deklarowany przez producenta nie mniejszy niż 170 MB/s, zapis sekwencyjny nie mniejszy niż 185 MB/s, dioda aktywności, gwarancja producenta nie mniejsza niż 5 lat.  Kości pamięci oparte o technologie SLC.</t>
  </si>
  <si>
    <t>Dysk twardy, przeznaczony do pracy ciągłej, interfejs SATA III, prędkość obrotowa 7200 obr/min, pojemność nie mniejsza niż 3TB, MTBF nie mniejsze niż 800000 h, pobór prądu podczas pracy nie większy niż 9 W</t>
  </si>
  <si>
    <t xml:space="preserve">Lampa błyskowa do canona EOS 600D, moc błysku można regulować ręcznie w krokach co 1/3 stopnia w zakresie od 1/1 do 1/128 mocy.,  Liczba przewodnia 58 (w metrach przy 105 mm, dla czułości ISO 100),  Działa jako bezprzewodowa lampa główna lub lampa podporządkowana,  Głowica z automatycznym zoomem w zakresie 24 - 105 mm i dyfuzor dla ogniskowej 14 mm ,  Szybkie i ciche ładowanie,  Przekazywanie informacji o balansie bieli do cyfrowych lustrzanek,  Metalowa stopka mocująca,  Obracana głowica w zakresie 180 stopni,  Światło wspomagające AF, obudowa całkowicie wodoszczelna, </t>
  </si>
  <si>
    <r>
      <t>Zasilacz awaryjny - Moc min. 700 VA , min.4 gniazda wyjściowe std. 230V (na wtyczkę z uziemieniem standardu C/E/F ) , filtr telekomunikacyjny RJ11, filtr przeciwzakłóceniowy RFI/EMI, tłumik warystorowy, zabezpieczenie przeciążeniowe, zimny start, możliwość zarządzania przez USB, ochrona sieci transmisji danych Ethernet,</t>
    </r>
    <r>
      <rPr>
        <sz val="11"/>
        <color rgb="FFFF0000"/>
        <rFont val="Czcionka tekstu podstawowego"/>
        <charset val="238"/>
      </rPr>
      <t xml:space="preserve"> </t>
    </r>
    <r>
      <rPr>
        <sz val="11"/>
        <rFont val="Czcionka tekstu podstawowego"/>
        <charset val="238"/>
      </rPr>
      <t>możliwość wymiany baterii przez użytkownika</t>
    </r>
  </si>
  <si>
    <t>Pamięć RAM 4GB 1600MHz CL9  DDR3 DIMM</t>
  </si>
  <si>
    <t xml:space="preserve">Karta do przechwytywania wideo HD przez HDMI oraz wejście komponentowe, możliwość nagrywania w czasie rzeczywistym w formie HD, w rozdzielczości 1080i,  Sygnał wejściowy: S-Video Composite (RCA) Component (YPbPr, 1080i/720p)  HDMI (1080i/720p)  Sygnał analogowy audio L/R, </t>
  </si>
  <si>
    <t>GŁOŚNIKI DELL pasujące do fabrycznych mocowań monitorów DELL U2312HM</t>
  </si>
  <si>
    <t>liczba</t>
  </si>
  <si>
    <t xml:space="preserve">stawka VAT % </t>
  </si>
  <si>
    <t>cena jednostkowa brutto/szt.</t>
  </si>
  <si>
    <t>Cena jednostkowa netto/szt.</t>
  </si>
  <si>
    <t>Kamera cyfrowa FullHD wyposażona w funkcję WiFi, Formaty nagrania AVCHD/MP4, wbudowane 32 GB pamięci, gniazdo na karty SDXV,  matryca typu CMOS 1/4,85, zbliżenie optyczne nie mniejsze niż 30x, Maksymalna przysłona Od f/1,8 do f/4,5, Optyczny stabilizator obrazu, Technologia wykrywania twarzy, Dotykowy ekran LCD o przekątnej  minimum3 cale, Zapis bezpośrednio na zewnętrznym dysku twardym, automatyczne oraz ręczne ustawianie ostrości, tryby tematyczne Portrety, Sport, Śnieg, Plaża, Zachód słońca, Słabe oświetlenie, Sceny nocne, Światło punktowe, Sztuczne ognie, Tryb kinowy, Kompensacja oświetlenia z tyłu automatyczna lub sterowana przez użytkownika, balans bieli typu TTL, automatyczny, nie mniej niż 5 trybów jakości nagrywania AVCHD. MXP: 1920 x 1080, 24 Mb/s;FXP: 1920 x 1080, 17 Mb/s; XP+: 1440 x 1080, 12 Mb/s; SP: 1440 x 1080, 7 Mb/s;  LP: 1440 x 1080, 5 Mb/s nie mniej niż 2 tryby jakości nagrywania MP4 1280 x 720, 9 Mb/s; 1280 x 720, 4 Mb/s; złącze słuchawkowe, USB, AV, HDMI, wbudowana ładowarka</t>
  </si>
  <si>
    <t>Oferowany produkt</t>
  </si>
  <si>
    <t>Adobe InDesign - (for sale to schools and nonprofits only, students cannot order, download version) Windows</t>
  </si>
  <si>
    <t>Microsoft Exchange Server 2010 Standard - Academic Licencja na serwer</t>
  </si>
  <si>
    <t>Dysk twardy SSD, minimalna pojemność dysku twardego 128GB, szybkość odczytu  550 MB/s, szybkość zapisu  500 MB/s, interfejs  Serial ATA , wersja interfejsu  Serial ATA/600</t>
  </si>
  <si>
    <t>HD Clone Professional Edition</t>
  </si>
  <si>
    <t>Numer postępowania: ZP-28/FRSE/2013</t>
  </si>
  <si>
    <t xml:space="preserve">a) Jeżeli Wykonawca proponuje artykuł równoważny do wskazanego w kolumnie 2 opisie przedmiotu zamówienia - formularzu cenowym, wpisuje jego dokładną nazwę i parametry w kolumnie 3 opisie przedmiotu zamówienia - formularzu cenowym. 
W celu potwierdzenia równoważności, Wykonawca musi załączyć do każdego proponowanego artykułu równoważnego jego opis w formie kserokopii (podpisanej zgodnie ze statusem Wykonawcy) z katalogu produktów (w języku polskim) lub kserokopie innego dokumentu zawierającą nazwą produktu, producenta wyrobu, dokładny opis cech jakościowych i parametrów technicznych produktu, ewentualnie numer katalogowy. 
b) W przypadku oferowania produktu identycznego jak wskazany przez Zamawiającego (dotyczy materiałów przy których Zamawiający wskazał typ lub klasę produktu ) należy wpisać adnotacje - taki sam jak w kolumnie nr 2. 
c) Jeżeli materiały nie mają wskazań typu lub klasy, Zamawiający wymaga wpisania danych w opisie przedmiotu zamówienia - formularzu cenowym (w kolumnie 3) umożliwiających identyfikację produktu oraz potwierdzających zgodność wymaganych parametrów z parametrami oferowanego artykułu. 
</t>
  </si>
  <si>
    <t>.......................................................................................</t>
  </si>
  <si>
    <t xml:space="preserve">                        Data i podpis Wykonawcy</t>
  </si>
</sst>
</file>

<file path=xl/styles.xml><?xml version="1.0" encoding="utf-8"?>
<styleSheet xmlns="http://schemas.openxmlformats.org/spreadsheetml/2006/main">
  <numFmts count="3">
    <numFmt numFmtId="44" formatCode="_-* #,##0.00\ &quot;zł&quot;_-;\-* #,##0.00\ &quot;zł&quot;_-;_-* &quot;-&quot;??\ &quot;zł&quot;_-;_-@_-"/>
    <numFmt numFmtId="164" formatCode="#,##0.00&quot; zł&quot;"/>
    <numFmt numFmtId="165" formatCode="_-* #,##0.00&quot; zł&quot;_-;\-* #,##0.00&quot; zł&quot;_-;_-* \-??&quot; zł&quot;_-;_-@_-"/>
  </numFmts>
  <fonts count="40">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name val="Arial"/>
      <family val="2"/>
      <charset val="238"/>
    </font>
    <font>
      <b/>
      <sz val="12"/>
      <name val="Arial"/>
      <family val="2"/>
      <charset val="238"/>
    </font>
    <font>
      <sz val="10"/>
      <name val="Arial"/>
      <family val="2"/>
      <charset val="1"/>
    </font>
    <font>
      <b/>
      <sz val="18"/>
      <name val="Times New Roman"/>
      <family val="1"/>
      <charset val="238"/>
    </font>
    <font>
      <b/>
      <sz val="10"/>
      <name val="Arial"/>
      <family val="2"/>
      <charset val="238"/>
    </font>
    <font>
      <sz val="10"/>
      <color indexed="8"/>
      <name val="Arial"/>
      <family val="2"/>
      <charset val="238"/>
    </font>
    <font>
      <sz val="10"/>
      <color theme="1"/>
      <name val="Arial"/>
      <family val="2"/>
      <charset val="238"/>
    </font>
    <font>
      <b/>
      <sz val="12"/>
      <name val="Times New Roman"/>
      <family val="1"/>
      <charset val="238"/>
    </font>
    <font>
      <sz val="12"/>
      <color theme="1"/>
      <name val="Calibri"/>
      <family val="2"/>
      <charset val="238"/>
      <scheme val="minor"/>
    </font>
    <font>
      <sz val="11"/>
      <color theme="1"/>
      <name val="Arial"/>
      <family val="2"/>
      <charset val="238"/>
    </font>
    <font>
      <sz val="11"/>
      <name val="Arial"/>
      <family val="2"/>
      <charset val="238"/>
    </font>
    <font>
      <sz val="11"/>
      <color indexed="8"/>
      <name val="Arial"/>
      <family val="2"/>
      <charset val="238"/>
    </font>
    <font>
      <sz val="11"/>
      <color rgb="FFFF0000"/>
      <name val="Czcionka tekstu podstawowego"/>
      <charset val="238"/>
    </font>
    <font>
      <sz val="11"/>
      <name val="Czcionka tekstu podstawowego"/>
      <charset val="238"/>
    </font>
    <font>
      <sz val="11"/>
      <name val="Czcionka tekstu podstawowego"/>
      <family val="2"/>
      <charset val="238"/>
    </font>
    <font>
      <sz val="12"/>
      <name val="Arial"/>
      <family val="2"/>
    </font>
    <font>
      <sz val="14"/>
      <color theme="1"/>
      <name val="Czcionka tekstu podstawowego"/>
      <family val="2"/>
      <charset val="238"/>
    </font>
    <font>
      <sz val="14"/>
      <color theme="1"/>
      <name val="Calibri"/>
      <family val="2"/>
      <charset val="238"/>
      <scheme val="minor"/>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theme="0" tint="-0.14999847407452621"/>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7">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0" borderId="0"/>
    <xf numFmtId="0" fontId="16" fillId="20" borderId="1" applyNumberFormat="0" applyAlignment="0" applyProtection="0"/>
    <xf numFmtId="9" fontId="3" fillId="0" borderId="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23" borderId="9" applyNumberFormat="0" applyAlignment="0" applyProtection="0"/>
    <xf numFmtId="165" fontId="24" fillId="0" borderId="0" applyFill="0" applyBorder="0" applyAlignment="0" applyProtection="0"/>
    <xf numFmtId="0" fontId="21" fillId="3" borderId="0" applyNumberFormat="0" applyBorder="0" applyAlignment="0" applyProtection="0"/>
    <xf numFmtId="0" fontId="1" fillId="0" borderId="0"/>
    <xf numFmtId="44" fontId="4"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140">
    <xf numFmtId="0" fontId="0" fillId="0" borderId="0" xfId="0"/>
    <xf numFmtId="0" fontId="2" fillId="0" borderId="0" xfId="2"/>
    <xf numFmtId="44" fontId="2" fillId="0" borderId="0" xfId="2" applyNumberFormat="1"/>
    <xf numFmtId="0" fontId="25" fillId="0" borderId="11" xfId="39" applyFont="1" applyBorder="1" applyAlignment="1">
      <alignment horizontal="left" vertical="center" readingOrder="1"/>
    </xf>
    <xf numFmtId="0" fontId="25" fillId="0" borderId="12" xfId="39" applyFont="1" applyBorder="1" applyAlignment="1">
      <alignment horizontal="left" vertical="center" wrapText="1" readingOrder="1"/>
    </xf>
    <xf numFmtId="44" fontId="2" fillId="0" borderId="0" xfId="51" applyFont="1" applyAlignment="1">
      <alignment horizontal="center" vertical="center"/>
    </xf>
    <xf numFmtId="0" fontId="22" fillId="0" borderId="20" xfId="39" applyFont="1" applyBorder="1" applyAlignment="1">
      <alignment vertical="center" wrapText="1" readingOrder="1"/>
    </xf>
    <xf numFmtId="44" fontId="22" fillId="0" borderId="19" xfId="51" applyFont="1" applyBorder="1" applyAlignment="1">
      <alignment horizontal="center" vertical="center" wrapText="1" readingOrder="1"/>
    </xf>
    <xf numFmtId="44" fontId="22" fillId="0" borderId="15" xfId="51" applyFont="1" applyBorder="1" applyAlignment="1">
      <alignment horizontal="center" vertical="center" wrapText="1" readingOrder="1"/>
    </xf>
    <xf numFmtId="0" fontId="30" fillId="0" borderId="0" xfId="2" applyFont="1" applyAlignment="1">
      <alignment horizontal="center"/>
    </xf>
    <xf numFmtId="0" fontId="30" fillId="0" borderId="0" xfId="2" applyFont="1" applyAlignment="1">
      <alignment horizontal="left" wrapText="1" readingOrder="1"/>
    </xf>
    <xf numFmtId="0" fontId="2" fillId="0" borderId="0" xfId="2" applyAlignment="1">
      <alignment horizontal="center"/>
    </xf>
    <xf numFmtId="9" fontId="2" fillId="0" borderId="0" xfId="3" applyFont="1" applyAlignment="1">
      <alignment horizontal="center" vertical="center" readingOrder="1"/>
    </xf>
    <xf numFmtId="0" fontId="0" fillId="0" borderId="0" xfId="0" applyAlignment="1">
      <alignment horizontal="center" vertical="center" readingOrder="1"/>
    </xf>
    <xf numFmtId="0" fontId="25" fillId="0" borderId="12" xfId="39" applyFont="1" applyBorder="1" applyAlignment="1">
      <alignment horizontal="center" vertical="center" readingOrder="1"/>
    </xf>
    <xf numFmtId="0" fontId="0" fillId="0" borderId="0" xfId="0" applyAlignment="1">
      <alignment horizontal="center"/>
    </xf>
    <xf numFmtId="0" fontId="30" fillId="0" borderId="0" xfId="2" applyFont="1" applyAlignment="1">
      <alignment horizontal="center" vertical="center" readingOrder="1"/>
    </xf>
    <xf numFmtId="44" fontId="23" fillId="0" borderId="15" xfId="51" applyFont="1" applyBorder="1" applyAlignment="1">
      <alignment horizontal="center" vertical="center" wrapText="1" readingOrder="1"/>
    </xf>
    <xf numFmtId="0" fontId="2" fillId="0" borderId="0" xfId="2"/>
    <xf numFmtId="0" fontId="25" fillId="0" borderId="12" xfId="39" applyFont="1" applyBorder="1" applyAlignment="1">
      <alignment horizontal="left" vertical="center" readingOrder="1"/>
    </xf>
    <xf numFmtId="9" fontId="2" fillId="0" borderId="0" xfId="3" applyFont="1"/>
    <xf numFmtId="44" fontId="2" fillId="0" borderId="0" xfId="2" applyNumberFormat="1"/>
    <xf numFmtId="164" fontId="23" fillId="0" borderId="15" xfId="39" applyNumberFormat="1" applyFont="1" applyBorder="1" applyAlignment="1">
      <alignment horizontal="center" vertical="center" wrapText="1" readingOrder="1"/>
    </xf>
    <xf numFmtId="164" fontId="22" fillId="0" borderId="15" xfId="39" applyNumberFormat="1" applyFont="1" applyBorder="1" applyAlignment="1">
      <alignment horizontal="center" vertical="center" wrapText="1" readingOrder="1"/>
    </xf>
    <xf numFmtId="0" fontId="3" fillId="0" borderId="13" xfId="39" applyFont="1" applyBorder="1" applyAlignment="1">
      <alignment vertical="center" wrapText="1" readingOrder="1"/>
    </xf>
    <xf numFmtId="0" fontId="29" fillId="0" borderId="11" xfId="39" applyFont="1" applyBorder="1" applyAlignment="1">
      <alignment horizontal="left" vertical="center" readingOrder="1"/>
    </xf>
    <xf numFmtId="9" fontId="25" fillId="0" borderId="12" xfId="3" applyFont="1" applyBorder="1" applyAlignment="1">
      <alignment horizontal="center" vertical="center" readingOrder="1"/>
    </xf>
    <xf numFmtId="0" fontId="2" fillId="0" borderId="0" xfId="2" applyAlignment="1">
      <alignment horizontal="center" vertical="center"/>
    </xf>
    <xf numFmtId="0" fontId="22" fillId="0" borderId="18" xfId="39" applyFont="1" applyBorder="1" applyAlignment="1">
      <alignment horizontal="center" vertical="center" wrapText="1" readingOrder="1"/>
    </xf>
    <xf numFmtId="0" fontId="23" fillId="0" borderId="18" xfId="39" applyFont="1" applyBorder="1" applyAlignment="1">
      <alignment horizontal="center" vertical="center" wrapText="1" readingOrder="1"/>
    </xf>
    <xf numFmtId="9" fontId="22" fillId="0" borderId="18" xfId="3" applyFont="1" applyFill="1" applyBorder="1" applyAlignment="1" applyProtection="1">
      <alignment horizontal="center" vertical="center" wrapText="1" readingOrder="1"/>
    </xf>
    <xf numFmtId="0" fontId="31" fillId="0" borderId="10" xfId="2" applyFont="1" applyBorder="1" applyAlignment="1">
      <alignment horizontal="center" vertical="center"/>
    </xf>
    <xf numFmtId="44" fontId="22" fillId="0" borderId="18" xfId="51" applyFont="1" applyBorder="1" applyAlignment="1">
      <alignment horizontal="center" vertical="center" wrapText="1" readingOrder="1"/>
    </xf>
    <xf numFmtId="9" fontId="33" fillId="0" borderId="10" xfId="3" applyFont="1" applyBorder="1" applyAlignment="1">
      <alignment horizontal="center" vertical="center" wrapText="1"/>
    </xf>
    <xf numFmtId="44" fontId="32" fillId="0" borderId="10" xfId="51" applyFont="1" applyBorder="1" applyAlignment="1">
      <alignment horizontal="right" vertical="center" wrapText="1"/>
    </xf>
    <xf numFmtId="0" fontId="30" fillId="0" borderId="0" xfId="2" applyFont="1" applyAlignment="1">
      <alignment horizontal="center"/>
    </xf>
    <xf numFmtId="9" fontId="30" fillId="0" borderId="0" xfId="3" applyFont="1" applyAlignment="1">
      <alignment horizontal="center" vertical="center"/>
    </xf>
    <xf numFmtId="0" fontId="0" fillId="0" borderId="10" xfId="0" applyBorder="1" applyAlignment="1">
      <alignment wrapText="1"/>
    </xf>
    <xf numFmtId="0" fontId="0" fillId="0" borderId="10" xfId="0" applyNumberFormat="1" applyBorder="1" applyAlignment="1">
      <alignment vertical="center" wrapText="1"/>
    </xf>
    <xf numFmtId="0" fontId="0" fillId="0" borderId="10" xfId="1" applyNumberFormat="1" applyFont="1"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readingOrder="1"/>
    </xf>
    <xf numFmtId="0" fontId="0" fillId="0" borderId="10" xfId="0" applyNumberFormat="1" applyBorder="1" applyAlignment="1">
      <alignment wrapText="1"/>
    </xf>
    <xf numFmtId="0" fontId="32" fillId="0" borderId="10" xfId="39" applyFont="1" applyBorder="1" applyAlignment="1">
      <alignment horizontal="center" vertical="center" wrapText="1" readingOrder="1"/>
    </xf>
    <xf numFmtId="0" fontId="33" fillId="0" borderId="10" xfId="49" applyFont="1" applyBorder="1" applyAlignment="1">
      <alignment horizontal="left" vertical="center" wrapText="1" readingOrder="1"/>
    </xf>
    <xf numFmtId="0" fontId="0" fillId="0" borderId="10" xfId="0" applyBorder="1" applyAlignment="1">
      <alignment horizontal="center" vertical="center" readingOrder="1"/>
    </xf>
    <xf numFmtId="9" fontId="33" fillId="0" borderId="10" xfId="3" applyFont="1" applyBorder="1" applyAlignment="1">
      <alignment horizontal="center" vertical="center" wrapText="1"/>
    </xf>
    <xf numFmtId="0" fontId="31" fillId="0" borderId="10" xfId="2" applyFont="1" applyBorder="1" applyAlignment="1">
      <alignment horizontal="center" vertical="center"/>
    </xf>
    <xf numFmtId="0" fontId="32" fillId="0" borderId="10" xfId="39" applyFont="1" applyBorder="1" applyAlignment="1">
      <alignment horizontal="center" vertical="center" wrapText="1" readingOrder="1"/>
    </xf>
    <xf numFmtId="44" fontId="32" fillId="0" borderId="10" xfId="51" applyFont="1" applyBorder="1" applyAlignment="1">
      <alignment horizontal="right" vertical="center" wrapText="1"/>
    </xf>
    <xf numFmtId="44" fontId="0" fillId="0" borderId="0" xfId="0" applyNumberFormat="1"/>
    <xf numFmtId="0" fontId="3" fillId="0" borderId="10" xfId="39" applyFont="1" applyBorder="1" applyAlignment="1">
      <alignment vertical="center" wrapText="1" readingOrder="1"/>
    </xf>
    <xf numFmtId="44" fontId="0" fillId="0" borderId="0" xfId="1" applyFont="1"/>
    <xf numFmtId="0" fontId="35" fillId="0" borderId="10" xfId="0" applyNumberFormat="1" applyFont="1" applyBorder="1" applyAlignment="1">
      <alignment vertical="center" wrapText="1"/>
    </xf>
    <xf numFmtId="0" fontId="25" fillId="0" borderId="12" xfId="39" applyFont="1" applyBorder="1" applyAlignment="1">
      <alignment horizontal="left" vertical="center" readingOrder="1"/>
    </xf>
    <xf numFmtId="0" fontId="36" fillId="0" borderId="10" xfId="0" applyFont="1" applyBorder="1" applyAlignment="1">
      <alignment vertical="center" wrapText="1"/>
    </xf>
    <xf numFmtId="0" fontId="35" fillId="0" borderId="10" xfId="0" applyFont="1" applyBorder="1"/>
    <xf numFmtId="44" fontId="0" fillId="25" borderId="10" xfId="1" applyFont="1" applyFill="1" applyBorder="1" applyAlignment="1">
      <alignment horizontal="center" vertical="center"/>
    </xf>
    <xf numFmtId="44" fontId="0" fillId="0" borderId="10" xfId="0" applyNumberFormat="1" applyBorder="1" applyAlignment="1">
      <alignment horizontal="center" vertical="center" readingOrder="1"/>
    </xf>
    <xf numFmtId="0" fontId="22" fillId="24" borderId="18" xfId="39" applyFont="1" applyFill="1" applyBorder="1" applyAlignment="1">
      <alignment horizontal="center" vertical="center" wrapText="1" readingOrder="1"/>
    </xf>
    <xf numFmtId="44" fontId="25" fillId="0" borderId="12" xfId="51" applyFont="1" applyBorder="1" applyAlignment="1">
      <alignment vertical="center" readingOrder="1"/>
    </xf>
    <xf numFmtId="44" fontId="3" fillId="0" borderId="14" xfId="51" applyFont="1" applyBorder="1" applyAlignment="1">
      <alignment vertical="center" readingOrder="1"/>
    </xf>
    <xf numFmtId="0" fontId="33" fillId="0" borderId="22" xfId="49" applyFont="1" applyBorder="1" applyAlignment="1">
      <alignment horizontal="left" vertical="center" wrapText="1" readingOrder="1"/>
    </xf>
    <xf numFmtId="0" fontId="22" fillId="0" borderId="24" xfId="1" applyNumberFormat="1" applyFont="1" applyBorder="1" applyAlignment="1">
      <alignment horizontal="center" vertical="center" wrapText="1" readingOrder="1"/>
    </xf>
    <xf numFmtId="0" fontId="22" fillId="24" borderId="25" xfId="1" applyNumberFormat="1" applyFont="1" applyFill="1" applyBorder="1" applyAlignment="1">
      <alignment horizontal="center" vertical="center" wrapText="1" readingOrder="1"/>
    </xf>
    <xf numFmtId="0" fontId="22" fillId="0" borderId="25" xfId="1" applyNumberFormat="1" applyFont="1" applyBorder="1" applyAlignment="1">
      <alignment horizontal="center" vertical="center" wrapText="1" readingOrder="1"/>
    </xf>
    <xf numFmtId="0" fontId="23" fillId="0" borderId="25" xfId="1" applyNumberFormat="1" applyFont="1" applyBorder="1" applyAlignment="1">
      <alignment horizontal="center" vertical="center" wrapText="1" readingOrder="1"/>
    </xf>
    <xf numFmtId="0" fontId="37" fillId="0" borderId="25" xfId="1" applyNumberFormat="1" applyFont="1" applyBorder="1" applyAlignment="1">
      <alignment horizontal="center" vertical="center" wrapText="1" readingOrder="1"/>
    </xf>
    <xf numFmtId="0" fontId="22" fillId="0" borderId="25" xfId="1" applyNumberFormat="1" applyFont="1" applyFill="1" applyBorder="1" applyAlignment="1" applyProtection="1">
      <alignment horizontal="center" vertical="center" wrapText="1" readingOrder="1"/>
    </xf>
    <xf numFmtId="0" fontId="22" fillId="0" borderId="26" xfId="1" applyNumberFormat="1" applyFont="1" applyBorder="1" applyAlignment="1">
      <alignment horizontal="center" vertical="center" wrapText="1" readingOrder="1"/>
    </xf>
    <xf numFmtId="0" fontId="22" fillId="0" borderId="24" xfId="39" applyFont="1" applyBorder="1" applyAlignment="1">
      <alignment vertical="center" wrapText="1" readingOrder="1"/>
    </xf>
    <xf numFmtId="0" fontId="22" fillId="24" borderId="25" xfId="39" applyFont="1" applyFill="1" applyBorder="1" applyAlignment="1">
      <alignment horizontal="left" vertical="center" wrapText="1" readingOrder="1"/>
    </xf>
    <xf numFmtId="0" fontId="22" fillId="24" borderId="25" xfId="39" applyFont="1" applyFill="1" applyBorder="1" applyAlignment="1">
      <alignment horizontal="center" vertical="center" wrapText="1" readingOrder="1"/>
    </xf>
    <xf numFmtId="0" fontId="22" fillId="0" borderId="25" xfId="39" applyFont="1" applyBorder="1" applyAlignment="1">
      <alignment horizontal="center" vertical="center" wrapText="1" readingOrder="1"/>
    </xf>
    <xf numFmtId="0" fontId="23" fillId="0" borderId="25" xfId="39" applyFont="1" applyBorder="1" applyAlignment="1">
      <alignment horizontal="center" vertical="center" wrapText="1" readingOrder="1"/>
    </xf>
    <xf numFmtId="0" fontId="37" fillId="0" borderId="25" xfId="0" applyFont="1" applyBorder="1" applyAlignment="1">
      <alignment horizontal="center" vertical="center" wrapText="1" readingOrder="1"/>
    </xf>
    <xf numFmtId="9" fontId="22" fillId="0" borderId="25" xfId="3" applyFont="1" applyFill="1" applyBorder="1" applyAlignment="1" applyProtection="1">
      <alignment horizontal="center" vertical="center" wrapText="1" readingOrder="1"/>
    </xf>
    <xf numFmtId="44" fontId="22" fillId="0" borderId="25" xfId="51" applyFont="1" applyBorder="1" applyAlignment="1">
      <alignment horizontal="center" vertical="center" wrapText="1" readingOrder="1"/>
    </xf>
    <xf numFmtId="44" fontId="22" fillId="0" borderId="26" xfId="51" applyFont="1" applyBorder="1" applyAlignment="1">
      <alignment horizontal="center" vertical="center" wrapText="1" readingOrder="1"/>
    </xf>
    <xf numFmtId="0" fontId="22" fillId="0" borderId="18" xfId="0" applyFont="1" applyBorder="1" applyAlignment="1">
      <alignment horizontal="center" vertical="center" wrapText="1" readingOrder="1"/>
    </xf>
    <xf numFmtId="1" fontId="3" fillId="0" borderId="24" xfId="39" applyNumberFormat="1" applyFont="1" applyBorder="1" applyAlignment="1">
      <alignment horizontal="center" vertical="center" wrapText="1" readingOrder="1"/>
    </xf>
    <xf numFmtId="1" fontId="3" fillId="24" borderId="25" xfId="39" applyNumberFormat="1" applyFont="1" applyFill="1" applyBorder="1" applyAlignment="1">
      <alignment horizontal="center" vertical="center" wrapText="1" readingOrder="1"/>
    </xf>
    <xf numFmtId="1" fontId="3" fillId="0" borderId="25" xfId="39" applyNumberFormat="1" applyFont="1" applyBorder="1" applyAlignment="1">
      <alignment horizontal="center" vertical="center" wrapText="1" readingOrder="1"/>
    </xf>
    <xf numFmtId="1" fontId="26" fillId="0" borderId="25" xfId="39" applyNumberFormat="1" applyFont="1" applyBorder="1" applyAlignment="1">
      <alignment horizontal="center" vertical="center" wrapText="1" readingOrder="1"/>
    </xf>
    <xf numFmtId="1" fontId="3" fillId="0" borderId="25" xfId="3" applyNumberFormat="1" applyFont="1" applyFill="1" applyBorder="1" applyAlignment="1" applyProtection="1">
      <alignment horizontal="center" vertical="center" wrapText="1" readingOrder="1"/>
    </xf>
    <xf numFmtId="1" fontId="3" fillId="0" borderId="26" xfId="39" applyNumberFormat="1" applyFont="1" applyBorder="1" applyAlignment="1">
      <alignment horizontal="center" vertical="center" wrapText="1" readingOrder="1"/>
    </xf>
    <xf numFmtId="44" fontId="28" fillId="0" borderId="22" xfId="0" applyNumberFormat="1" applyFont="1" applyBorder="1" applyAlignment="1">
      <alignment vertical="center"/>
    </xf>
    <xf numFmtId="0" fontId="28" fillId="0" borderId="10" xfId="0" applyFont="1" applyBorder="1" applyAlignment="1">
      <alignment vertical="center"/>
    </xf>
    <xf numFmtId="0" fontId="28" fillId="0" borderId="10" xfId="0" applyFont="1" applyBorder="1" applyAlignment="1">
      <alignment horizontal="center" vertical="center"/>
    </xf>
    <xf numFmtId="9" fontId="27" fillId="0" borderId="10" xfId="3" applyFont="1" applyBorder="1" applyAlignment="1">
      <alignment vertical="center" wrapText="1"/>
    </xf>
    <xf numFmtId="44" fontId="28" fillId="0" borderId="10" xfId="1" applyFont="1" applyBorder="1" applyAlignment="1">
      <alignment vertical="center"/>
    </xf>
    <xf numFmtId="0" fontId="28" fillId="0" borderId="10" xfId="0" applyFont="1" applyBorder="1" applyAlignment="1">
      <alignment vertical="center" wrapText="1"/>
    </xf>
    <xf numFmtId="0" fontId="28" fillId="0" borderId="10" xfId="2" applyFont="1" applyBorder="1" applyAlignment="1">
      <alignment horizontal="center" vertical="center"/>
    </xf>
    <xf numFmtId="0" fontId="3" fillId="0" borderId="10" xfId="0" applyFont="1" applyBorder="1" applyAlignment="1">
      <alignment horizontal="center" vertical="center"/>
    </xf>
    <xf numFmtId="0" fontId="28" fillId="0" borderId="16" xfId="0" applyFont="1" applyBorder="1" applyAlignment="1">
      <alignment vertical="center" wrapText="1"/>
    </xf>
    <xf numFmtId="0" fontId="28" fillId="0" borderId="16" xfId="2" applyFont="1" applyBorder="1" applyAlignment="1">
      <alignment horizontal="center" vertical="center"/>
    </xf>
    <xf numFmtId="0" fontId="28" fillId="0" borderId="16" xfId="0" applyFont="1" applyBorder="1" applyAlignment="1">
      <alignment horizontal="center" vertical="center"/>
    </xf>
    <xf numFmtId="44" fontId="28" fillId="0" borderId="16" xfId="0" applyNumberFormat="1" applyFont="1" applyBorder="1" applyAlignment="1">
      <alignment vertical="center"/>
    </xf>
    <xf numFmtId="9" fontId="27" fillId="0" borderId="16" xfId="3" applyFont="1" applyBorder="1" applyAlignment="1">
      <alignment vertical="center" wrapText="1"/>
    </xf>
    <xf numFmtId="44" fontId="28" fillId="0" borderId="16" xfId="1" applyFont="1" applyBorder="1" applyAlignment="1">
      <alignment vertical="center"/>
    </xf>
    <xf numFmtId="164" fontId="3" fillId="0" borderId="17" xfId="39" applyNumberFormat="1" applyFont="1" applyBorder="1" applyAlignment="1">
      <alignment vertical="center" wrapText="1" readingOrder="1"/>
    </xf>
    <xf numFmtId="0" fontId="3" fillId="0" borderId="29" xfId="39" applyFont="1" applyBorder="1" applyAlignment="1">
      <alignment vertical="center" wrapText="1" readingOrder="1"/>
    </xf>
    <xf numFmtId="164" fontId="3" fillId="0" borderId="30" xfId="39" applyNumberFormat="1" applyFont="1" applyBorder="1" applyAlignment="1">
      <alignment vertical="center" wrapText="1" readingOrder="1"/>
    </xf>
    <xf numFmtId="0" fontId="3" fillId="0" borderId="31" xfId="39" applyFont="1" applyBorder="1" applyAlignment="1">
      <alignment vertical="center" wrapText="1" readingOrder="1"/>
    </xf>
    <xf numFmtId="0" fontId="3" fillId="0" borderId="32" xfId="39" applyFont="1" applyBorder="1" applyAlignment="1">
      <alignment vertical="center" wrapText="1" readingOrder="1"/>
    </xf>
    <xf numFmtId="0" fontId="28" fillId="0" borderId="32" xfId="2" applyFont="1" applyBorder="1" applyAlignment="1">
      <alignment horizontal="center" vertical="center"/>
    </xf>
    <xf numFmtId="44" fontId="28" fillId="0" borderId="33" xfId="0" applyNumberFormat="1" applyFont="1" applyBorder="1" applyAlignment="1">
      <alignment vertical="center"/>
    </xf>
    <xf numFmtId="9" fontId="27" fillId="0" borderId="32" xfId="3" applyFont="1" applyBorder="1" applyAlignment="1">
      <alignment vertical="center" wrapText="1"/>
    </xf>
    <xf numFmtId="44" fontId="28" fillId="0" borderId="32" xfId="1" applyFont="1" applyBorder="1" applyAlignment="1">
      <alignment vertical="center"/>
    </xf>
    <xf numFmtId="164" fontId="3" fillId="0" borderId="34" xfId="39" applyNumberFormat="1" applyFont="1" applyBorder="1" applyAlignment="1">
      <alignment vertical="center" wrapText="1" readingOrder="1"/>
    </xf>
    <xf numFmtId="0" fontId="3" fillId="0" borderId="10" xfId="0" applyFont="1" applyBorder="1" applyAlignment="1">
      <alignment vertical="center" wrapText="1"/>
    </xf>
    <xf numFmtId="0" fontId="31" fillId="0" borderId="10" xfId="2" applyFont="1" applyBorder="1" applyAlignment="1">
      <alignment horizontal="center" vertical="center"/>
    </xf>
    <xf numFmtId="0" fontId="32" fillId="0" borderId="22" xfId="39" applyFont="1" applyBorder="1" applyAlignment="1">
      <alignment horizontal="center" vertical="center" wrapText="1" readingOrder="1"/>
    </xf>
    <xf numFmtId="0" fontId="32" fillId="0" borderId="10" xfId="39" applyFont="1" applyBorder="1" applyAlignment="1">
      <alignment horizontal="center" vertical="center" wrapText="1" readingOrder="1"/>
    </xf>
    <xf numFmtId="0" fontId="31" fillId="0" borderId="22" xfId="2" applyFont="1" applyBorder="1" applyAlignment="1">
      <alignment horizontal="center" vertical="center"/>
    </xf>
    <xf numFmtId="0" fontId="33" fillId="0" borderId="21" xfId="49" applyFont="1" applyBorder="1" applyAlignment="1">
      <alignment horizontal="center" vertical="center" wrapText="1" readingOrder="1"/>
    </xf>
    <xf numFmtId="0" fontId="33" fillId="0" borderId="22" xfId="49" applyFont="1" applyBorder="1" applyAlignment="1">
      <alignment horizontal="center" vertical="center" wrapText="1" readingOrder="1"/>
    </xf>
    <xf numFmtId="0" fontId="33" fillId="0" borderId="23" xfId="49" applyFont="1" applyBorder="1" applyAlignment="1">
      <alignment horizontal="center" vertical="center" wrapText="1" readingOrder="1"/>
    </xf>
    <xf numFmtId="44" fontId="32" fillId="0" borderId="21" xfId="51" applyFont="1" applyBorder="1" applyAlignment="1">
      <alignment horizontal="center" vertical="center" wrapText="1"/>
    </xf>
    <xf numFmtId="44" fontId="32" fillId="0" borderId="22" xfId="51" applyFont="1" applyBorder="1" applyAlignment="1">
      <alignment horizontal="center" vertical="center" wrapText="1"/>
    </xf>
    <xf numFmtId="0" fontId="0" fillId="0" borderId="22" xfId="0" applyBorder="1" applyAlignment="1">
      <alignment horizontal="center" vertical="center" readingOrder="1"/>
    </xf>
    <xf numFmtId="0" fontId="0" fillId="0" borderId="10" xfId="0" applyBorder="1" applyAlignment="1">
      <alignment horizontal="center" vertical="center" readingOrder="1"/>
    </xf>
    <xf numFmtId="44" fontId="0" fillId="25" borderId="22" xfId="1" applyFont="1" applyFill="1" applyBorder="1" applyAlignment="1">
      <alignment horizontal="center" vertical="center"/>
    </xf>
    <xf numFmtId="44" fontId="0" fillId="25" borderId="10" xfId="1" applyFont="1" applyFill="1" applyBorder="1" applyAlignment="1">
      <alignment horizontal="center" vertical="center"/>
    </xf>
    <xf numFmtId="9" fontId="33" fillId="0" borderId="22" xfId="3" applyFont="1" applyBorder="1" applyAlignment="1">
      <alignment horizontal="center" vertical="center" wrapText="1"/>
    </xf>
    <xf numFmtId="9" fontId="33" fillId="0" borderId="10" xfId="3" applyFont="1" applyBorder="1" applyAlignment="1">
      <alignment horizontal="center" vertical="center" wrapText="1"/>
    </xf>
    <xf numFmtId="44" fontId="32" fillId="0" borderId="22" xfId="51" applyFont="1" applyBorder="1" applyAlignment="1">
      <alignment horizontal="right" vertical="center" wrapText="1"/>
    </xf>
    <xf numFmtId="44" fontId="32" fillId="0" borderId="10" xfId="51" applyFont="1" applyBorder="1" applyAlignment="1">
      <alignment horizontal="right" vertical="center" wrapText="1"/>
    </xf>
    <xf numFmtId="44" fontId="0" fillId="0" borderId="23" xfId="0" applyNumberFormat="1" applyBorder="1" applyAlignment="1">
      <alignment horizontal="center" vertical="center" readingOrder="1"/>
    </xf>
    <xf numFmtId="44" fontId="0" fillId="0" borderId="21" xfId="0" applyNumberFormat="1" applyBorder="1" applyAlignment="1">
      <alignment horizontal="center" vertical="center" readingOrder="1"/>
    </xf>
    <xf numFmtId="44" fontId="0" fillId="0" borderId="22" xfId="0" applyNumberFormat="1" applyBorder="1" applyAlignment="1">
      <alignment horizontal="center" vertical="center" readingOrder="1"/>
    </xf>
    <xf numFmtId="0" fontId="25" fillId="0" borderId="27" xfId="39" applyFont="1" applyBorder="1" applyAlignment="1">
      <alignment horizontal="center" vertical="center" readingOrder="1"/>
    </xf>
    <xf numFmtId="0" fontId="25" fillId="0" borderId="28" xfId="39" applyFont="1" applyBorder="1" applyAlignment="1">
      <alignment horizontal="center" vertical="center" readingOrder="1"/>
    </xf>
    <xf numFmtId="0" fontId="37" fillId="0" borderId="0" xfId="0" applyFont="1" applyBorder="1" applyAlignment="1">
      <alignment horizontal="left" wrapText="1"/>
    </xf>
    <xf numFmtId="0" fontId="38" fillId="0" borderId="0" xfId="0" applyFont="1" applyFill="1"/>
    <xf numFmtId="0" fontId="38" fillId="0" borderId="0" xfId="0" applyFont="1"/>
    <xf numFmtId="0" fontId="39" fillId="0" borderId="0" xfId="2" applyFont="1" applyAlignment="1">
      <alignment horizontal="center"/>
    </xf>
    <xf numFmtId="0" fontId="39" fillId="0" borderId="0" xfId="2" applyFont="1"/>
    <xf numFmtId="0" fontId="38" fillId="0" borderId="0" xfId="0" applyFont="1" applyFill="1" applyAlignment="1">
      <alignment horizontal="left"/>
    </xf>
    <xf numFmtId="0" fontId="38" fillId="0" borderId="0" xfId="0" applyFont="1" applyAlignment="1">
      <alignment horizontal="left"/>
    </xf>
  </cellXfs>
  <cellStyles count="57">
    <cellStyle name="20% - akcent 1 2" xfId="5"/>
    <cellStyle name="20% - akcent 2 2" xfId="6"/>
    <cellStyle name="20% - akcent 3 2" xfId="7"/>
    <cellStyle name="20% - akcent 4 2" xfId="8"/>
    <cellStyle name="20% - akcent 5 2" xfId="9"/>
    <cellStyle name="20% - akcent 6 2" xfId="10"/>
    <cellStyle name="40% - akcent 1 2" xfId="11"/>
    <cellStyle name="40% - akcent 2 2" xfId="12"/>
    <cellStyle name="40% - akcent 3 2" xfId="13"/>
    <cellStyle name="40% - akcent 4 2" xfId="14"/>
    <cellStyle name="40% - akcent 5 2" xfId="15"/>
    <cellStyle name="40% - akcent 6 2" xfId="16"/>
    <cellStyle name="60% - akcent 1 2" xfId="17"/>
    <cellStyle name="60% - akcent 2 2" xfId="18"/>
    <cellStyle name="60% - akcent 3 2" xfId="19"/>
    <cellStyle name="60% - akcent 4 2" xfId="20"/>
    <cellStyle name="60% - akcent 5 2" xfId="21"/>
    <cellStyle name="60% - akcent 6 2" xfId="22"/>
    <cellStyle name="Akcent 1 2" xfId="23"/>
    <cellStyle name="Akcent 2 2" xfId="24"/>
    <cellStyle name="Akcent 3 2" xfId="25"/>
    <cellStyle name="Akcent 4 2" xfId="26"/>
    <cellStyle name="Akcent 5 2" xfId="27"/>
    <cellStyle name="Akcent 6 2" xfId="28"/>
    <cellStyle name="Dane wejściowe 2" xfId="29"/>
    <cellStyle name="Dane wyjściowe 2" xfId="30"/>
    <cellStyle name="Dobre 2" xfId="31"/>
    <cellStyle name="Komórka połączona 2" xfId="32"/>
    <cellStyle name="Komórka zaznaczona 2" xfId="33"/>
    <cellStyle name="Nagłówek 1 2" xfId="34"/>
    <cellStyle name="Nagłówek 2 2" xfId="35"/>
    <cellStyle name="Nagłówek 3 2" xfId="36"/>
    <cellStyle name="Nagłówek 4 2" xfId="37"/>
    <cellStyle name="Neutralne 2" xfId="38"/>
    <cellStyle name="Normalny" xfId="0" builtinId="0"/>
    <cellStyle name="Normalny 2" xfId="4"/>
    <cellStyle name="Normalny 3" xfId="49"/>
    <cellStyle name="Normalny 3 2" xfId="54"/>
    <cellStyle name="Normalny 4" xfId="52"/>
    <cellStyle name="Normalny 4 2" xfId="55"/>
    <cellStyle name="Normalny 5" xfId="2"/>
    <cellStyle name="Normalny_Arkusz1" xfId="39"/>
    <cellStyle name="Obliczenia 2" xfId="40"/>
    <cellStyle name="Procentowy 2" xfId="41"/>
    <cellStyle name="Procentowy 3" xfId="3"/>
    <cellStyle name="Suma 2" xfId="42"/>
    <cellStyle name="Tekst objaśnienia 2" xfId="43"/>
    <cellStyle name="Tekst ostrzeżenia 2" xfId="44"/>
    <cellStyle name="Tytuł 2" xfId="45"/>
    <cellStyle name="Uwaga 2" xfId="46"/>
    <cellStyle name="Walutowy" xfId="1" builtinId="4"/>
    <cellStyle name="Walutowy 2" xfId="47"/>
    <cellStyle name="Walutowy 3" xfId="50"/>
    <cellStyle name="Walutowy 4" xfId="53"/>
    <cellStyle name="Walutowy 4 2" xfId="56"/>
    <cellStyle name="Walutowy 5" xfId="51"/>
    <cellStyle name="Złe 2"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zoomScale="70" zoomScaleNormal="70" workbookViewId="0">
      <selection activeCell="A49" sqref="A1:J49"/>
    </sheetView>
  </sheetViews>
  <sheetFormatPr defaultRowHeight="14.25"/>
  <cols>
    <col min="2" max="2" width="113.5" customWidth="1"/>
    <col min="3" max="3" width="58.875" customWidth="1"/>
    <col min="4" max="4" width="9" style="15"/>
    <col min="5" max="5" width="9" style="13"/>
    <col min="6" max="6" width="13.625" style="13" customWidth="1"/>
    <col min="7" max="7" width="9" style="15"/>
    <col min="8" max="8" width="15.25" style="15" customWidth="1"/>
    <col min="9" max="9" width="14.75" bestFit="1" customWidth="1"/>
    <col min="11" max="11" width="13.875" bestFit="1" customWidth="1"/>
    <col min="13" max="13" width="10" bestFit="1" customWidth="1"/>
  </cols>
  <sheetData>
    <row r="1" spans="1:14" ht="23.25" thickBot="1">
      <c r="A1" s="3" t="s">
        <v>0</v>
      </c>
      <c r="B1" s="4"/>
      <c r="C1" s="4"/>
      <c r="D1" s="14"/>
      <c r="E1" s="60" t="s">
        <v>54</v>
      </c>
      <c r="F1" s="61"/>
      <c r="G1" s="26"/>
      <c r="J1" s="1"/>
      <c r="K1" s="1"/>
      <c r="L1" s="1"/>
      <c r="M1" s="1"/>
      <c r="N1" s="1"/>
    </row>
    <row r="2" spans="1:14" ht="45.75" thickBot="1">
      <c r="A2" s="70" t="s">
        <v>1</v>
      </c>
      <c r="B2" s="71" t="s">
        <v>2</v>
      </c>
      <c r="C2" s="72" t="s">
        <v>49</v>
      </c>
      <c r="D2" s="73" t="s">
        <v>3</v>
      </c>
      <c r="E2" s="74" t="s">
        <v>44</v>
      </c>
      <c r="F2" s="75" t="s">
        <v>47</v>
      </c>
      <c r="G2" s="76" t="s">
        <v>45</v>
      </c>
      <c r="H2" s="77" t="s">
        <v>46</v>
      </c>
      <c r="I2" s="78" t="s">
        <v>4</v>
      </c>
      <c r="J2" s="2"/>
      <c r="K2" s="1"/>
      <c r="L2" s="1"/>
      <c r="M2" s="2"/>
      <c r="N2" s="2"/>
    </row>
    <row r="3" spans="1:14" ht="16.5" thickBot="1">
      <c r="A3" s="63">
        <v>1</v>
      </c>
      <c r="B3" s="64">
        <v>2</v>
      </c>
      <c r="C3" s="64">
        <v>3</v>
      </c>
      <c r="D3" s="65">
        <v>4</v>
      </c>
      <c r="E3" s="66">
        <v>5</v>
      </c>
      <c r="F3" s="67">
        <v>6</v>
      </c>
      <c r="G3" s="68">
        <v>7</v>
      </c>
      <c r="H3" s="65">
        <v>8</v>
      </c>
      <c r="I3" s="69">
        <v>9</v>
      </c>
      <c r="J3" s="21"/>
      <c r="K3" s="18"/>
      <c r="L3" s="18"/>
      <c r="M3" s="21"/>
      <c r="N3" s="21"/>
    </row>
    <row r="4" spans="1:14" ht="171">
      <c r="A4" s="112">
        <v>1</v>
      </c>
      <c r="B4" s="62" t="s">
        <v>13</v>
      </c>
      <c r="C4" s="117"/>
      <c r="D4" s="114" t="s">
        <v>5</v>
      </c>
      <c r="E4" s="120">
        <v>45</v>
      </c>
      <c r="F4" s="128"/>
      <c r="G4" s="124"/>
      <c r="H4" s="122"/>
      <c r="I4" s="126"/>
      <c r="J4" s="1"/>
      <c r="K4" s="1"/>
      <c r="L4" s="1"/>
      <c r="M4" s="1"/>
      <c r="N4" s="1"/>
    </row>
    <row r="5" spans="1:14" ht="114">
      <c r="A5" s="113"/>
      <c r="B5" s="44" t="s">
        <v>14</v>
      </c>
      <c r="C5" s="116"/>
      <c r="D5" s="111"/>
      <c r="E5" s="121"/>
      <c r="F5" s="120"/>
      <c r="G5" s="125"/>
      <c r="H5" s="123"/>
      <c r="I5" s="127"/>
      <c r="J5" s="1"/>
      <c r="K5" s="1"/>
      <c r="L5" s="1"/>
      <c r="M5" s="1"/>
      <c r="N5" s="1"/>
    </row>
    <row r="6" spans="1:14" ht="72">
      <c r="A6" s="43">
        <v>2</v>
      </c>
      <c r="B6" s="42" t="s">
        <v>15</v>
      </c>
      <c r="C6" s="42"/>
      <c r="D6" s="31" t="s">
        <v>5</v>
      </c>
      <c r="E6" s="41">
        <v>40</v>
      </c>
      <c r="F6" s="58"/>
      <c r="G6" s="33"/>
      <c r="H6" s="57"/>
      <c r="I6" s="34"/>
      <c r="J6" s="1"/>
      <c r="K6" s="1"/>
      <c r="L6" s="1"/>
      <c r="M6" s="1"/>
      <c r="N6" s="1"/>
    </row>
    <row r="7" spans="1:14" ht="216.75" customHeight="1">
      <c r="A7" s="43">
        <v>3</v>
      </c>
      <c r="B7" s="40" t="s">
        <v>16</v>
      </c>
      <c r="C7" s="40"/>
      <c r="D7" s="31" t="s">
        <v>5</v>
      </c>
      <c r="E7" s="41">
        <v>10</v>
      </c>
      <c r="F7" s="58"/>
      <c r="G7" s="33"/>
      <c r="H7" s="57"/>
      <c r="I7" s="34"/>
      <c r="J7" s="1"/>
      <c r="K7" s="1"/>
      <c r="L7" s="1"/>
      <c r="M7" s="1"/>
      <c r="N7" s="1"/>
    </row>
    <row r="8" spans="1:14" ht="192.75" customHeight="1">
      <c r="A8" s="43">
        <v>4</v>
      </c>
      <c r="B8" s="39" t="s">
        <v>17</v>
      </c>
      <c r="C8" s="39"/>
      <c r="D8" s="31" t="s">
        <v>5</v>
      </c>
      <c r="E8" s="41">
        <v>2</v>
      </c>
      <c r="F8" s="58"/>
      <c r="G8" s="46"/>
      <c r="H8" s="57"/>
      <c r="I8" s="34"/>
      <c r="J8" s="18"/>
      <c r="K8" s="18"/>
      <c r="L8" s="18"/>
      <c r="M8" s="18"/>
      <c r="N8" s="18"/>
    </row>
    <row r="9" spans="1:14" ht="57">
      <c r="A9" s="43">
        <v>5</v>
      </c>
      <c r="B9" s="38" t="s">
        <v>40</v>
      </c>
      <c r="C9" s="38"/>
      <c r="D9" s="31" t="s">
        <v>5</v>
      </c>
      <c r="E9" s="41">
        <v>40</v>
      </c>
      <c r="F9" s="58"/>
      <c r="G9" s="33"/>
      <c r="H9" s="57"/>
      <c r="I9" s="34"/>
      <c r="J9" s="1"/>
      <c r="K9" s="1"/>
      <c r="L9" s="1"/>
      <c r="M9" s="1"/>
      <c r="N9" s="1"/>
    </row>
    <row r="10" spans="1:14" ht="71.25">
      <c r="A10" s="48">
        <v>6</v>
      </c>
      <c r="B10" s="53" t="s">
        <v>36</v>
      </c>
      <c r="C10" s="53"/>
      <c r="D10" s="47" t="s">
        <v>5</v>
      </c>
      <c r="E10" s="45">
        <v>4</v>
      </c>
      <c r="F10" s="58"/>
      <c r="G10" s="46"/>
      <c r="H10" s="57"/>
      <c r="I10" s="49"/>
      <c r="J10" s="1"/>
      <c r="K10" s="1"/>
      <c r="L10" s="1"/>
      <c r="M10" s="1"/>
      <c r="N10" s="1"/>
    </row>
    <row r="11" spans="1:14" ht="57">
      <c r="A11" s="43">
        <v>7</v>
      </c>
      <c r="B11" s="40" t="s">
        <v>30</v>
      </c>
      <c r="C11" s="40"/>
      <c r="D11" s="31" t="s">
        <v>5</v>
      </c>
      <c r="E11" s="41">
        <v>10</v>
      </c>
      <c r="F11" s="58"/>
      <c r="G11" s="33"/>
      <c r="H11" s="57"/>
      <c r="I11" s="34"/>
      <c r="J11" s="1"/>
      <c r="K11" s="1"/>
      <c r="L11" s="1"/>
      <c r="M11" s="1"/>
      <c r="N11" s="1"/>
    </row>
    <row r="12" spans="1:14" ht="85.5">
      <c r="A12" s="43">
        <v>8</v>
      </c>
      <c r="B12" s="38" t="s">
        <v>18</v>
      </c>
      <c r="C12" s="38"/>
      <c r="D12" s="31" t="s">
        <v>5</v>
      </c>
      <c r="E12" s="41">
        <v>40</v>
      </c>
      <c r="F12" s="58"/>
      <c r="G12" s="33"/>
      <c r="H12" s="57"/>
      <c r="I12" s="34"/>
      <c r="J12" s="1"/>
      <c r="K12" s="1"/>
      <c r="L12" s="1"/>
      <c r="M12" s="1"/>
      <c r="N12" s="1"/>
    </row>
    <row r="13" spans="1:14" ht="171">
      <c r="A13" s="113">
        <v>9</v>
      </c>
      <c r="B13" s="44" t="s">
        <v>19</v>
      </c>
      <c r="C13" s="115"/>
      <c r="D13" s="111" t="s">
        <v>5</v>
      </c>
      <c r="E13" s="121">
        <v>10</v>
      </c>
      <c r="F13" s="129"/>
      <c r="G13" s="125"/>
      <c r="H13" s="123"/>
      <c r="I13" s="118"/>
      <c r="J13" s="1"/>
      <c r="K13" s="1"/>
      <c r="L13" s="1"/>
      <c r="M13" s="1"/>
      <c r="N13" s="1"/>
    </row>
    <row r="14" spans="1:14" ht="114">
      <c r="A14" s="113"/>
      <c r="B14" s="44" t="s">
        <v>27</v>
      </c>
      <c r="C14" s="116"/>
      <c r="D14" s="111"/>
      <c r="E14" s="121"/>
      <c r="F14" s="130"/>
      <c r="G14" s="125"/>
      <c r="H14" s="123"/>
      <c r="I14" s="119"/>
      <c r="J14" s="1"/>
      <c r="K14" s="1"/>
      <c r="L14" s="1"/>
      <c r="M14" s="1"/>
      <c r="N14" s="1"/>
    </row>
    <row r="15" spans="1:14" ht="29.25">
      <c r="A15" s="43">
        <v>10</v>
      </c>
      <c r="B15" s="37" t="s">
        <v>52</v>
      </c>
      <c r="C15" s="37"/>
      <c r="D15" s="31" t="s">
        <v>5</v>
      </c>
      <c r="E15" s="41">
        <v>20</v>
      </c>
      <c r="F15" s="58"/>
      <c r="G15" s="33"/>
      <c r="H15" s="57"/>
      <c r="I15" s="34"/>
      <c r="J15" s="1"/>
      <c r="K15" s="1"/>
      <c r="L15" s="1"/>
      <c r="M15" s="1"/>
      <c r="N15" s="1"/>
    </row>
    <row r="16" spans="1:14" ht="57">
      <c r="A16" s="43">
        <v>11</v>
      </c>
      <c r="B16" s="40" t="s">
        <v>20</v>
      </c>
      <c r="C16" s="40"/>
      <c r="D16" s="31" t="s">
        <v>5</v>
      </c>
      <c r="E16" s="41">
        <v>10</v>
      </c>
      <c r="F16" s="58"/>
      <c r="G16" s="33"/>
      <c r="H16" s="57"/>
      <c r="I16" s="34"/>
      <c r="J16" s="1"/>
      <c r="K16" s="1"/>
      <c r="L16" s="1"/>
      <c r="M16" s="1"/>
      <c r="N16" s="1"/>
    </row>
    <row r="17" spans="1:11">
      <c r="A17" s="43">
        <v>12</v>
      </c>
      <c r="B17" s="56" t="s">
        <v>43</v>
      </c>
      <c r="C17" s="56"/>
      <c r="D17" s="31" t="s">
        <v>5</v>
      </c>
      <c r="E17" s="41">
        <v>40</v>
      </c>
      <c r="F17" s="58"/>
      <c r="G17" s="33"/>
      <c r="H17" s="57"/>
      <c r="I17" s="34"/>
    </row>
    <row r="18" spans="1:11" ht="85.5">
      <c r="A18" s="43">
        <v>13</v>
      </c>
      <c r="B18" s="40" t="s">
        <v>21</v>
      </c>
      <c r="C18" s="40"/>
      <c r="D18" s="31" t="s">
        <v>5</v>
      </c>
      <c r="E18" s="41">
        <v>6</v>
      </c>
      <c r="F18" s="58"/>
      <c r="G18" s="33"/>
      <c r="H18" s="57"/>
      <c r="I18" s="34"/>
    </row>
    <row r="19" spans="1:11" ht="114">
      <c r="A19" s="43">
        <v>14</v>
      </c>
      <c r="B19" s="40" t="s">
        <v>22</v>
      </c>
      <c r="C19" s="40"/>
      <c r="D19" s="31" t="s">
        <v>5</v>
      </c>
      <c r="E19" s="41">
        <v>6</v>
      </c>
      <c r="F19" s="58"/>
      <c r="G19" s="33"/>
      <c r="H19" s="57"/>
      <c r="I19" s="34"/>
    </row>
    <row r="20" spans="1:11" ht="99.75">
      <c r="A20" s="43">
        <v>15</v>
      </c>
      <c r="B20" s="38" t="s">
        <v>23</v>
      </c>
      <c r="C20" s="38"/>
      <c r="D20" s="31" t="s">
        <v>5</v>
      </c>
      <c r="E20" s="41">
        <v>6</v>
      </c>
      <c r="F20" s="58"/>
      <c r="G20" s="33"/>
      <c r="H20" s="57"/>
      <c r="I20" s="34"/>
    </row>
    <row r="21" spans="1:11" ht="42.75">
      <c r="A21" s="43">
        <v>16</v>
      </c>
      <c r="B21" s="40" t="s">
        <v>24</v>
      </c>
      <c r="C21" s="40"/>
      <c r="D21" s="31" t="s">
        <v>5</v>
      </c>
      <c r="E21" s="41">
        <v>2</v>
      </c>
      <c r="F21" s="58"/>
      <c r="G21" s="33"/>
      <c r="H21" s="57"/>
      <c r="I21" s="34"/>
    </row>
    <row r="22" spans="1:11" ht="114">
      <c r="A22" s="43">
        <v>17</v>
      </c>
      <c r="B22" s="37" t="s">
        <v>25</v>
      </c>
      <c r="C22" s="37"/>
      <c r="D22" s="31" t="s">
        <v>5</v>
      </c>
      <c r="E22" s="41">
        <v>1</v>
      </c>
      <c r="F22" s="58"/>
      <c r="G22" s="33"/>
      <c r="H22" s="57"/>
      <c r="I22" s="34"/>
    </row>
    <row r="23" spans="1:11" ht="42.75">
      <c r="A23" s="43">
        <v>18</v>
      </c>
      <c r="B23" s="55" t="s">
        <v>42</v>
      </c>
      <c r="C23" s="55"/>
      <c r="D23" s="31" t="s">
        <v>5</v>
      </c>
      <c r="E23" s="41">
        <v>4</v>
      </c>
      <c r="F23" s="58"/>
      <c r="G23" s="33"/>
      <c r="H23" s="57"/>
      <c r="I23" s="34"/>
    </row>
    <row r="24" spans="1:11" ht="222.75" customHeight="1">
      <c r="A24" s="43">
        <v>19</v>
      </c>
      <c r="B24" s="37" t="s">
        <v>26</v>
      </c>
      <c r="C24" s="37"/>
      <c r="D24" s="31" t="s">
        <v>5</v>
      </c>
      <c r="E24" s="41">
        <v>4</v>
      </c>
      <c r="F24" s="58"/>
      <c r="G24" s="33"/>
      <c r="H24" s="57"/>
      <c r="I24" s="34"/>
    </row>
    <row r="25" spans="1:11" ht="156.75">
      <c r="A25" s="43">
        <v>20</v>
      </c>
      <c r="B25" s="37" t="s">
        <v>48</v>
      </c>
      <c r="C25" s="37"/>
      <c r="D25" s="31" t="s">
        <v>5</v>
      </c>
      <c r="E25" s="41">
        <v>2</v>
      </c>
      <c r="F25" s="58"/>
      <c r="G25" s="33"/>
      <c r="H25" s="57"/>
      <c r="I25" s="34"/>
    </row>
    <row r="26" spans="1:11" ht="99.75">
      <c r="A26" s="43">
        <v>21</v>
      </c>
      <c r="B26" s="37" t="s">
        <v>39</v>
      </c>
      <c r="C26" s="37"/>
      <c r="D26" s="31" t="s">
        <v>5</v>
      </c>
      <c r="E26" s="41">
        <v>1</v>
      </c>
      <c r="F26" s="58"/>
      <c r="G26" s="33"/>
      <c r="H26" s="57"/>
      <c r="I26" s="34"/>
    </row>
    <row r="27" spans="1:11" ht="45.75" customHeight="1">
      <c r="A27" s="48">
        <v>22</v>
      </c>
      <c r="B27" s="37" t="s">
        <v>37</v>
      </c>
      <c r="C27" s="37"/>
      <c r="D27" s="47" t="s">
        <v>5</v>
      </c>
      <c r="E27" s="45">
        <v>10</v>
      </c>
      <c r="F27" s="58"/>
      <c r="G27" s="46"/>
      <c r="H27" s="57"/>
      <c r="I27" s="49"/>
    </row>
    <row r="28" spans="1:11">
      <c r="A28" s="48">
        <v>23</v>
      </c>
      <c r="B28" s="37" t="s">
        <v>41</v>
      </c>
      <c r="C28" s="37"/>
      <c r="D28" s="47" t="s">
        <v>35</v>
      </c>
      <c r="E28" s="45">
        <v>10</v>
      </c>
      <c r="F28" s="58"/>
      <c r="G28" s="46"/>
      <c r="H28" s="57"/>
      <c r="I28" s="49"/>
      <c r="K28" s="50"/>
    </row>
    <row r="29" spans="1:11" ht="42.75">
      <c r="A29" s="48">
        <v>24</v>
      </c>
      <c r="B29" s="37" t="s">
        <v>38</v>
      </c>
      <c r="C29" s="37"/>
      <c r="D29" s="47" t="s">
        <v>5</v>
      </c>
      <c r="E29" s="45">
        <v>10</v>
      </c>
      <c r="F29" s="58"/>
      <c r="G29" s="46"/>
      <c r="H29" s="57"/>
      <c r="I29" s="49"/>
    </row>
    <row r="30" spans="1:11" ht="16.5" thickBot="1">
      <c r="A30" s="9"/>
      <c r="B30" s="10"/>
      <c r="C30" s="10"/>
      <c r="D30" s="35"/>
      <c r="E30" s="16"/>
      <c r="F30" s="16"/>
      <c r="G30" s="36"/>
      <c r="H30" s="17" t="s">
        <v>6</v>
      </c>
      <c r="I30" s="8">
        <f>SUM(I4:I29)</f>
        <v>0</v>
      </c>
      <c r="K30" s="50"/>
    </row>
    <row r="32" spans="1:11">
      <c r="I32" s="50"/>
    </row>
    <row r="33" spans="1:11" ht="15">
      <c r="A33" s="1"/>
      <c r="B33" s="1"/>
      <c r="C33" s="18"/>
      <c r="D33" s="11"/>
      <c r="E33" s="12"/>
      <c r="F33" s="12"/>
      <c r="G33" s="27"/>
      <c r="H33" s="11"/>
      <c r="I33" s="1"/>
      <c r="J33" s="1"/>
      <c r="K33" s="1"/>
    </row>
    <row r="34" spans="1:11" ht="135" customHeight="1">
      <c r="A34" s="1"/>
      <c r="B34" s="133" t="s">
        <v>55</v>
      </c>
      <c r="C34" s="133"/>
      <c r="D34" s="133"/>
      <c r="E34" s="133"/>
      <c r="F34" s="133"/>
      <c r="G34" s="133"/>
      <c r="H34" s="133"/>
      <c r="I34" s="133"/>
      <c r="J34" s="133"/>
      <c r="K34" s="1"/>
    </row>
    <row r="35" spans="1:11" ht="15">
      <c r="D35"/>
      <c r="E35" s="15"/>
      <c r="F35" s="12"/>
      <c r="G35" s="12"/>
      <c r="H35" s="27"/>
      <c r="I35" s="11"/>
      <c r="J35" s="18"/>
      <c r="K35" s="1"/>
    </row>
    <row r="36" spans="1:11" ht="15">
      <c r="D36"/>
      <c r="E36" s="15"/>
      <c r="F36" s="12"/>
      <c r="G36" s="12"/>
      <c r="H36" s="27"/>
      <c r="I36" s="11"/>
      <c r="J36" s="18"/>
      <c r="K36" s="1"/>
    </row>
    <row r="37" spans="1:11" ht="15">
      <c r="D37"/>
      <c r="E37" s="15"/>
      <c r="F37" s="12"/>
      <c r="G37" s="12"/>
      <c r="H37" s="27"/>
      <c r="I37" s="11"/>
      <c r="J37" s="18"/>
      <c r="K37" s="2"/>
    </row>
    <row r="38" spans="1:11" ht="15">
      <c r="D38"/>
      <c r="E38" s="15"/>
      <c r="F38" s="12"/>
      <c r="G38" s="12"/>
      <c r="H38" s="27"/>
      <c r="I38" s="11"/>
      <c r="J38" s="18"/>
      <c r="K38" s="1"/>
    </row>
    <row r="39" spans="1:11" ht="15">
      <c r="D39"/>
      <c r="E39" s="15"/>
      <c r="F39" s="12"/>
      <c r="G39" s="12"/>
      <c r="H39" s="27"/>
      <c r="I39" s="11"/>
      <c r="J39" s="18"/>
      <c r="K39" s="1"/>
    </row>
    <row r="40" spans="1:11" ht="15">
      <c r="D40"/>
      <c r="E40" s="15"/>
      <c r="F40" s="12"/>
      <c r="G40" s="12"/>
      <c r="H40" s="27"/>
      <c r="I40" s="11"/>
      <c r="J40" s="5"/>
      <c r="K40" s="1"/>
    </row>
    <row r="41" spans="1:11" ht="15">
      <c r="D41"/>
      <c r="E41" s="15"/>
      <c r="F41" s="12"/>
      <c r="G41" s="12"/>
      <c r="H41" s="27"/>
      <c r="I41" s="11"/>
      <c r="J41" s="18"/>
      <c r="K41" s="1"/>
    </row>
    <row r="42" spans="1:11" ht="15">
      <c r="D42"/>
      <c r="E42" s="15"/>
      <c r="F42" s="12"/>
      <c r="G42" s="12"/>
      <c r="H42" s="27"/>
      <c r="I42" s="11"/>
      <c r="J42" s="18"/>
      <c r="K42" s="1"/>
    </row>
    <row r="43" spans="1:11" ht="15">
      <c r="D43"/>
      <c r="E43" s="15"/>
      <c r="F43" s="12"/>
      <c r="G43" s="12"/>
      <c r="H43" s="27"/>
      <c r="I43" s="11"/>
      <c r="J43" s="18"/>
      <c r="K43" s="1"/>
    </row>
    <row r="44" spans="1:11" ht="18.75">
      <c r="D44"/>
      <c r="E44" s="15"/>
      <c r="F44" s="12"/>
      <c r="G44" s="134" t="s">
        <v>56</v>
      </c>
      <c r="H44" s="135"/>
      <c r="I44" s="136"/>
      <c r="J44" s="137"/>
      <c r="K44" s="1"/>
    </row>
    <row r="45" spans="1:11" ht="18.75">
      <c r="D45"/>
      <c r="E45" s="15"/>
      <c r="F45" s="12"/>
      <c r="G45" s="134"/>
      <c r="H45" s="135"/>
      <c r="I45" s="136"/>
      <c r="J45" s="137"/>
    </row>
    <row r="46" spans="1:11" ht="18.75">
      <c r="D46"/>
      <c r="E46" s="15"/>
      <c r="F46" s="12"/>
      <c r="G46" s="134"/>
      <c r="H46" s="135"/>
      <c r="I46" s="136"/>
      <c r="J46" s="137"/>
    </row>
    <row r="47" spans="1:11" ht="18">
      <c r="D47"/>
      <c r="E47" s="15"/>
      <c r="G47" s="138" t="s">
        <v>57</v>
      </c>
      <c r="H47" s="138"/>
      <c r="I47" s="139"/>
      <c r="J47" s="139"/>
    </row>
  </sheetData>
  <mergeCells count="18">
    <mergeCell ref="B34:J34"/>
    <mergeCell ref="G47:J47"/>
    <mergeCell ref="I13:I14"/>
    <mergeCell ref="E4:E5"/>
    <mergeCell ref="H4:H5"/>
    <mergeCell ref="G4:G5"/>
    <mergeCell ref="I4:I5"/>
    <mergeCell ref="E13:E14"/>
    <mergeCell ref="H13:H14"/>
    <mergeCell ref="G13:G14"/>
    <mergeCell ref="F4:F5"/>
    <mergeCell ref="F13:F14"/>
    <mergeCell ref="D13:D14"/>
    <mergeCell ref="A4:A5"/>
    <mergeCell ref="A13:A14"/>
    <mergeCell ref="D4:D5"/>
    <mergeCell ref="C13:C14"/>
    <mergeCell ref="C4:C5"/>
  </mergeCells>
  <pageMargins left="0.70866141732283472" right="0.70866141732283472" top="0.74803149606299213" bottom="0.74803149606299213" header="0.31496062992125984" footer="0.31496062992125984"/>
  <pageSetup paperSize="8" scale="49" fitToHeight="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tabSelected="1" topLeftCell="A7" workbookViewId="0">
      <selection activeCell="B19" sqref="B19"/>
    </sheetView>
  </sheetViews>
  <sheetFormatPr defaultRowHeight="14.25"/>
  <cols>
    <col min="1" max="1" width="4.25" customWidth="1"/>
    <col min="2" max="3" width="63.75" customWidth="1"/>
    <col min="6" max="6" width="14.5" customWidth="1"/>
    <col min="8" max="8" width="11" bestFit="1" customWidth="1"/>
    <col min="9" max="9" width="12.875" bestFit="1" customWidth="1"/>
  </cols>
  <sheetData>
    <row r="1" spans="1:9" ht="23.25" thickBot="1">
      <c r="A1" s="25" t="s">
        <v>7</v>
      </c>
      <c r="B1" s="19"/>
      <c r="C1" s="54"/>
      <c r="D1" s="131" t="s">
        <v>54</v>
      </c>
      <c r="E1" s="131"/>
      <c r="F1" s="131"/>
      <c r="G1" s="132"/>
    </row>
    <row r="2" spans="1:9" ht="45.75" thickBot="1">
      <c r="A2" s="6" t="s">
        <v>1</v>
      </c>
      <c r="B2" s="59" t="s">
        <v>2</v>
      </c>
      <c r="C2" s="59" t="s">
        <v>49</v>
      </c>
      <c r="D2" s="28" t="s">
        <v>3</v>
      </c>
      <c r="E2" s="29" t="s">
        <v>44</v>
      </c>
      <c r="F2" s="79" t="s">
        <v>47</v>
      </c>
      <c r="G2" s="30" t="s">
        <v>45</v>
      </c>
      <c r="H2" s="32" t="s">
        <v>46</v>
      </c>
      <c r="I2" s="7" t="s">
        <v>4</v>
      </c>
    </row>
    <row r="3" spans="1:9" ht="15" thickBot="1">
      <c r="A3" s="80">
        <v>1</v>
      </c>
      <c r="B3" s="81">
        <v>2</v>
      </c>
      <c r="C3" s="81">
        <v>3</v>
      </c>
      <c r="D3" s="82">
        <v>4</v>
      </c>
      <c r="E3" s="83">
        <v>5</v>
      </c>
      <c r="F3" s="83">
        <v>6</v>
      </c>
      <c r="G3" s="84">
        <v>7</v>
      </c>
      <c r="H3" s="82">
        <v>8</v>
      </c>
      <c r="I3" s="85">
        <v>9</v>
      </c>
    </row>
    <row r="4" spans="1:9" ht="25.5">
      <c r="A4" s="24">
        <v>1</v>
      </c>
      <c r="B4" s="94" t="s">
        <v>8</v>
      </c>
      <c r="C4" s="94"/>
      <c r="D4" s="95" t="s">
        <v>5</v>
      </c>
      <c r="E4" s="96">
        <v>2</v>
      </c>
      <c r="F4" s="97"/>
      <c r="G4" s="98"/>
      <c r="H4" s="99"/>
      <c r="I4" s="100"/>
    </row>
    <row r="5" spans="1:9" ht="25.5">
      <c r="A5" s="101">
        <v>2</v>
      </c>
      <c r="B5" s="110" t="s">
        <v>50</v>
      </c>
      <c r="C5" s="87"/>
      <c r="D5" s="92" t="s">
        <v>5</v>
      </c>
      <c r="E5" s="88">
        <v>7</v>
      </c>
      <c r="F5" s="86"/>
      <c r="G5" s="89"/>
      <c r="H5" s="90"/>
      <c r="I5" s="102"/>
    </row>
    <row r="6" spans="1:9">
      <c r="A6" s="101">
        <v>3</v>
      </c>
      <c r="B6" s="87" t="s">
        <v>9</v>
      </c>
      <c r="C6" s="87"/>
      <c r="D6" s="92" t="s">
        <v>5</v>
      </c>
      <c r="E6" s="88">
        <v>3</v>
      </c>
      <c r="F6" s="86"/>
      <c r="G6" s="89"/>
      <c r="H6" s="90"/>
      <c r="I6" s="102"/>
    </row>
    <row r="7" spans="1:9" ht="25.5">
      <c r="A7" s="101">
        <v>4</v>
      </c>
      <c r="B7" s="91" t="s">
        <v>10</v>
      </c>
      <c r="C7" s="91"/>
      <c r="D7" s="92" t="s">
        <v>5</v>
      </c>
      <c r="E7" s="93">
        <v>3</v>
      </c>
      <c r="F7" s="86"/>
      <c r="G7" s="89"/>
      <c r="H7" s="90"/>
      <c r="I7" s="102"/>
    </row>
    <row r="8" spans="1:9">
      <c r="A8" s="101">
        <v>5</v>
      </c>
      <c r="B8" s="87" t="s">
        <v>11</v>
      </c>
      <c r="C8" s="87"/>
      <c r="D8" s="92" t="s">
        <v>5</v>
      </c>
      <c r="E8" s="93">
        <v>5</v>
      </c>
      <c r="F8" s="86"/>
      <c r="G8" s="89"/>
      <c r="H8" s="90"/>
      <c r="I8" s="102"/>
    </row>
    <row r="9" spans="1:9">
      <c r="A9" s="101">
        <v>6</v>
      </c>
      <c r="B9" s="87" t="s">
        <v>12</v>
      </c>
      <c r="C9" s="87"/>
      <c r="D9" s="92" t="s">
        <v>5</v>
      </c>
      <c r="E9" s="93">
        <v>2</v>
      </c>
      <c r="F9" s="86"/>
      <c r="G9" s="89"/>
      <c r="H9" s="90"/>
      <c r="I9" s="102"/>
    </row>
    <row r="10" spans="1:9">
      <c r="A10" s="101">
        <v>7</v>
      </c>
      <c r="B10" s="87" t="s">
        <v>53</v>
      </c>
      <c r="C10" s="87"/>
      <c r="D10" s="92" t="s">
        <v>5</v>
      </c>
      <c r="E10" s="93">
        <v>2</v>
      </c>
      <c r="F10" s="86"/>
      <c r="G10" s="89"/>
      <c r="H10" s="90"/>
      <c r="I10" s="102"/>
    </row>
    <row r="11" spans="1:9" ht="25.5">
      <c r="A11" s="101">
        <v>8</v>
      </c>
      <c r="B11" s="91" t="s">
        <v>28</v>
      </c>
      <c r="C11" s="91"/>
      <c r="D11" s="92" t="s">
        <v>5</v>
      </c>
      <c r="E11" s="88">
        <v>2</v>
      </c>
      <c r="F11" s="86"/>
      <c r="G11" s="89"/>
      <c r="H11" s="90"/>
      <c r="I11" s="102"/>
    </row>
    <row r="12" spans="1:9">
      <c r="A12" s="101">
        <v>9</v>
      </c>
      <c r="B12" s="51" t="s">
        <v>51</v>
      </c>
      <c r="C12" s="51"/>
      <c r="D12" s="92" t="s">
        <v>5</v>
      </c>
      <c r="E12" s="92">
        <v>3</v>
      </c>
      <c r="F12" s="86"/>
      <c r="G12" s="89"/>
      <c r="H12" s="90"/>
      <c r="I12" s="102"/>
    </row>
    <row r="13" spans="1:9" ht="15" thickBot="1">
      <c r="A13" s="103">
        <v>10</v>
      </c>
      <c r="B13" s="104" t="s">
        <v>29</v>
      </c>
      <c r="C13" s="104"/>
      <c r="D13" s="105" t="s">
        <v>5</v>
      </c>
      <c r="E13" s="105">
        <v>250</v>
      </c>
      <c r="F13" s="106"/>
      <c r="G13" s="107"/>
      <c r="H13" s="108"/>
      <c r="I13" s="109"/>
    </row>
    <row r="14" spans="1:9" ht="16.5" thickBot="1">
      <c r="H14" s="22" t="s">
        <v>6</v>
      </c>
      <c r="I14" s="23">
        <f>SUM(I4:I13)</f>
        <v>0</v>
      </c>
    </row>
    <row r="17" spans="2:10" ht="146.25" customHeight="1">
      <c r="B17" s="133" t="s">
        <v>55</v>
      </c>
      <c r="C17" s="133"/>
      <c r="D17" s="133"/>
      <c r="E17" s="133"/>
      <c r="F17" s="133"/>
      <c r="G17" s="133"/>
      <c r="H17" s="133"/>
      <c r="I17" s="133"/>
      <c r="J17" s="133"/>
    </row>
    <row r="19" spans="2:10" ht="18.75">
      <c r="C19" s="134" t="s">
        <v>56</v>
      </c>
      <c r="D19" s="135"/>
      <c r="E19" s="136"/>
      <c r="F19" s="137"/>
    </row>
    <row r="20" spans="2:10" ht="18.75">
      <c r="C20" s="134"/>
      <c r="D20" s="135"/>
      <c r="E20" s="136"/>
      <c r="F20" s="137"/>
    </row>
    <row r="21" spans="2:10" ht="18.75">
      <c r="C21" s="134"/>
      <c r="D21" s="135"/>
      <c r="E21" s="136"/>
      <c r="F21" s="137"/>
    </row>
    <row r="22" spans="2:10" ht="18">
      <c r="C22" s="138" t="s">
        <v>57</v>
      </c>
      <c r="D22" s="138"/>
      <c r="E22" s="139"/>
      <c r="F22" s="139"/>
    </row>
    <row r="23" spans="2:10" ht="15">
      <c r="E23" s="20"/>
      <c r="F23" s="20"/>
      <c r="G23" s="18"/>
      <c r="H23" s="18"/>
    </row>
    <row r="24" spans="2:10" ht="15">
      <c r="E24" s="20"/>
      <c r="F24" s="20"/>
      <c r="G24" s="18"/>
      <c r="H24" s="18"/>
    </row>
    <row r="25" spans="2:10" ht="15">
      <c r="E25" s="20"/>
      <c r="F25" s="20"/>
      <c r="G25" s="18"/>
      <c r="H25" s="18"/>
    </row>
    <row r="26" spans="2:10" ht="15">
      <c r="E26" s="20"/>
      <c r="F26" s="20"/>
      <c r="G26" s="18"/>
      <c r="H26" s="18"/>
    </row>
    <row r="27" spans="2:10" ht="15">
      <c r="E27" s="20"/>
      <c r="F27" s="20"/>
      <c r="G27" s="18"/>
      <c r="H27" s="18"/>
    </row>
    <row r="28" spans="2:10" ht="15">
      <c r="E28" s="20"/>
      <c r="F28" s="20"/>
      <c r="G28" s="18"/>
      <c r="H28" s="18"/>
    </row>
    <row r="29" spans="2:10" ht="15">
      <c r="E29" s="20"/>
      <c r="F29" s="20"/>
      <c r="G29" s="18"/>
      <c r="H29" s="18"/>
    </row>
  </sheetData>
  <mergeCells count="3">
    <mergeCell ref="D1:G1"/>
    <mergeCell ref="B17:J17"/>
    <mergeCell ref="C22:F22"/>
  </mergeCells>
  <pageMargins left="0.70866141732283472" right="0.70866141732283472" top="0.74803149606299213" bottom="0.74803149606299213"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dimension ref="A1:C7"/>
  <sheetViews>
    <sheetView workbookViewId="0">
      <selection activeCell="C25" sqref="C25"/>
    </sheetView>
  </sheetViews>
  <sheetFormatPr defaultRowHeight="14.25"/>
  <cols>
    <col min="2" max="2" width="13.125" bestFit="1" customWidth="1"/>
    <col min="3" max="3" width="11" bestFit="1" customWidth="1"/>
  </cols>
  <sheetData>
    <row r="1" spans="1:3">
      <c r="A1" t="s">
        <v>31</v>
      </c>
    </row>
    <row r="2" spans="1:3">
      <c r="A2" t="s">
        <v>33</v>
      </c>
      <c r="B2" s="50">
        <f>'Zał 2A'!I30</f>
        <v>0</v>
      </c>
    </row>
    <row r="3" spans="1:3">
      <c r="A3" t="s">
        <v>32</v>
      </c>
      <c r="B3" s="52">
        <f>'Zał 2B'!I14</f>
        <v>0</v>
      </c>
    </row>
    <row r="4" spans="1:3">
      <c r="A4" t="s">
        <v>31</v>
      </c>
      <c r="B4" s="50">
        <f>B2+B3</f>
        <v>0</v>
      </c>
    </row>
    <row r="5" spans="1:3">
      <c r="A5" t="s">
        <v>34</v>
      </c>
      <c r="B5" s="50">
        <f>B4/1.23</f>
        <v>0</v>
      </c>
    </row>
    <row r="6" spans="1:3">
      <c r="B6" s="52">
        <v>300000</v>
      </c>
      <c r="C6" s="50">
        <f>B7-B4</f>
        <v>369000</v>
      </c>
    </row>
    <row r="7" spans="1:3">
      <c r="B7" s="52">
        <f>B6*1.23</f>
        <v>369000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Zał 2A</vt:lpstr>
      <vt:lpstr>Zał 2B</vt:lpstr>
      <vt:lpstr>Arkusz3</vt:lpstr>
      <vt:lpstr>'Zał 2A'!Obszar_wydruku</vt:lpstr>
      <vt:lpstr>'Zał 2B'!Obszar_wydruku</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Buszyński</dc:creator>
  <cp:lastModifiedBy>psosnowski</cp:lastModifiedBy>
  <cp:lastPrinted>2013-07-16T13:38:07Z</cp:lastPrinted>
  <dcterms:created xsi:type="dcterms:W3CDTF">2013-06-27T14:03:38Z</dcterms:created>
  <dcterms:modified xsi:type="dcterms:W3CDTF">2013-07-16T13:51:48Z</dcterms:modified>
</cp:coreProperties>
</file>