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60" yWindow="60" windowWidth="11295" windowHeight="5580"/>
  </bookViews>
  <sheets>
    <sheet name="Zał 2" sheetId="1" r:id="rId1"/>
    <sheet name="Arkusz3" sheetId="3" r:id="rId2"/>
  </sheets>
  <definedNames>
    <definedName name="_xlnm.Print_Area" localSheetId="0">'Zał 2'!$A$1:$I$7</definedName>
  </definedNames>
  <calcPr calcId="125725"/>
</workbook>
</file>

<file path=xl/calcChain.xml><?xml version="1.0" encoding="utf-8"?>
<calcChain xmlns="http://schemas.openxmlformats.org/spreadsheetml/2006/main">
  <c r="I6" i="1"/>
  <c r="I7"/>
  <c r="I8"/>
  <c r="H8" s="1"/>
  <c r="I9"/>
  <c r="G6"/>
  <c r="H6" s="1"/>
  <c r="G7"/>
  <c r="H7" s="1"/>
  <c r="G8"/>
  <c r="G9"/>
  <c r="G5"/>
  <c r="G4"/>
  <c r="G3"/>
  <c r="I5"/>
  <c r="I3"/>
  <c r="I4"/>
  <c r="H9" l="1"/>
  <c r="G10"/>
  <c r="I10"/>
  <c r="H5"/>
  <c r="H4"/>
  <c r="H3"/>
  <c r="H10" l="1"/>
</calcChain>
</file>

<file path=xl/sharedStrings.xml><?xml version="1.0" encoding="utf-8"?>
<sst xmlns="http://schemas.openxmlformats.org/spreadsheetml/2006/main" count="26" uniqueCount="20">
  <si>
    <t>Lp</t>
  </si>
  <si>
    <t>Opis artykułu i wyszczególnienie*/wymagania minimalne</t>
  </si>
  <si>
    <t>jm</t>
  </si>
  <si>
    <t xml:space="preserve">ilość </t>
  </si>
  <si>
    <t xml:space="preserve">VAT % </t>
  </si>
  <si>
    <t>cena brutto/szt.</t>
  </si>
  <si>
    <t>wartość netto</t>
  </si>
  <si>
    <t>podatek VAT</t>
  </si>
  <si>
    <t>wartość brutto</t>
  </si>
  <si>
    <t>szt.</t>
  </si>
  <si>
    <t>Razem:</t>
  </si>
  <si>
    <t xml:space="preserve">Załącznik nr 2 do SIWZ - Opis Przedmiotu Zamówienia - Formularz cenowy </t>
  </si>
  <si>
    <t>Macierz dyskowa o pojemności 24 3,5" HDD obsługująca dyski SAS 3 i 6 Gb/s wyposażona w  dwa redundantne kontrolery, każdy kontroler wyposażony w dwa porty FC o prędkości 4 Gb/s oraz pamięć cache min 4 GB podtrzymywaną bateryjnie z technologią Cache Safe; trzy redundantne zasilacze, wielkość urządzenia max. 4 U, urządzenie przystosowane do montażu w szafie RACK 19", obsługa RAID 0,1 (0+1),3,5,6,10,30,50,60; Obsługa min 1024 LUN, mozliwość wykonywania kopii migawkowych (snapshot) min 64 per volumen,1024 per system, mozliwość wykonania kopii lub ustawienia kopii lustrzanej (Mirror) dla volumenu na inny volumen wewnątrz urządzenia, wszystkie elementy redundantne wymieniane na gorąco ( Hot-Swap), zarządzanie przez telnet/ssh/terminal RS-232/dedykowaną aplikację producenta przy wykorzystaniu sieci TCP/IP. Wsparcie dla systemów Windows Server 2003,2008, 2008 R2, RedHat Linux,VMware; Oferowane urządzenie musi być wymienione w HCL VMware jako pracujące bez dodatkowych obwarowań w środowisku FC Switched oraz kartami HBA Qlogic z systemami ESX 4.0, 4.0U1, 4.0U2, 4.1, 4.1U1 Gwarancja 3 lata NBD On-site, wsparcie telefoniczne oraz e-mail 7x24</t>
  </si>
  <si>
    <t xml:space="preserve">Dysk twardy SAS 3 Gb/s 600 GB 15000 RPM do oferowanej macierzy </t>
  </si>
  <si>
    <t>Serwer do montażu w szafie RACK 19", wys. max 2U, procesor 2 x  Quad Core AMD Opteron™ 4130 lub o porównywalnej wydajności, 2x karta sieciowa 1 Gb Eth  , pamięć RAM o pojemności 64 GB ( 2 CPU, DDR3, 1066MHz 8x8GB DIMM), 8 dysków twardych o pojemności 450 GB SAS 15000 RPM Hot Plug w konfiguracji RAID 5, napęd DVD, karta kontrolera HBA 1 x 4 Gb Fibre Channel port, 3 letnie wsparcie techniczne, z czasem reakcji max 4 godz. Gwarancja minimum 2 lata</t>
  </si>
  <si>
    <t>Oprogramowanie VMware vSphere 4 Essentials PLUS KIT (Licencja Academic) - lub równoważne. Równoważność polega na : - Instalacji niezależniej od systemu operacyjnego; - Obsługa dysków maszyn wirtualnych w standardzie VMDK; - migracja maszyny wirtualnej pomiędzy dyskami fizycznymi, oraz pomiędzy hostami wirtualizacji bez zatrzymywania pracy maszyny wirtualnej; -automatyczne uruchomienie maszyny wirtualnej na innym serwerze w przypadku awarii serwera podstawowego; mozliwość uruchomienia klastra Virtual-to-Virtual systemu Windows 2008 R2 przy wykorzystaniu podłączonych bezpośrednio do systemu gościa ( Raw Device Mapping ) LUN z macierzy podłączonej za pośrednictwem switcha Fibre Channel;- centralne zarządzanie hostami oraz aktualizacjami hostów;- mozliwość odzyskania nieużywanej pamięci dla innych systemów gości, deduplikacja i kompresja stron pamięci; - zintegrowany system backupu maszyn wirtualnych bez pośrednictwa agenta, z wykorzystaniem mechanizmu deduplikacji danych</t>
  </si>
  <si>
    <t>Kserograf kolorowy, druk w kolorze od 35 stron na minutę, druk w czerni od 35 stron na minutę, czas wydruku strony A4 w kolorze nie większy niż 7,0s. Czas wydruku strony A4 w czerni nie więcej niż 5 s., port LAN, obsługa papieru formatu A4 oraz A3, Skanowanie do wiadomości e-mail, pliku, skrzynki pocztowej, dopuszczalne obciążenie miesięczne nie mniej niż 100 000 stron, finiszer z opcją dziurkowania i zszywania, dziurkacz 4 otworowy,Gwarancja min 24 miesiące. Wymiana podzespołów związanych z prawidłową eksploatacją kserografu,zgodnie z zapisami umowy.</t>
  </si>
  <si>
    <t>Kserograf czarno-biały, prędkość druku od 65  stron na minutę, czas wydruku pierwszej strony maksymalnie po 2,8s. Automatyczny druk dwustronny, automatyczny dwustronny podajnik oryginałów na minimum 90 arkuszy, port LAN, obsługa papieru formatu A4 oraz A3, Skanowanie do wiadomości e-mail, pliku, skrzynki pocztowej, dopuszczalne obciążenie miesięczne nie mniej niż 240 000 kopii, dysk twardy minimum 60 GB, czas nagrzewania od wyłączenia nie większy niż 30s., czas nagrzewania z trybu uśpienia nie większy niż 10s., finiszer z opcją dziurkowania i zszywania, Gwarancja min 24 miesiące. Wymiana podzespołów związanych z prawidłową eksploatacją kserografu zgodnie z zapisami umowy</t>
  </si>
  <si>
    <t>Advanced Office Finisher do maszyny Xerox WC 5665, z funkcją zszywania i dziurkowania</t>
  </si>
  <si>
    <t>Oznaczenie postępowania: ZP-29/FRSE/2011</t>
  </si>
</sst>
</file>

<file path=xl/styles.xml><?xml version="1.0" encoding="utf-8"?>
<styleSheet xmlns="http://schemas.openxmlformats.org/spreadsheetml/2006/main">
  <numFmts count="3">
    <numFmt numFmtId="44" formatCode="_-* #,##0.00\ &quot;zł&quot;_-;\-* #,##0.00\ &quot;zł&quot;_-;_-* &quot;-&quot;??\ &quot;zł&quot;_-;_-@_-"/>
    <numFmt numFmtId="164" formatCode="#,##0.00&quot; zł&quot;"/>
    <numFmt numFmtId="165" formatCode="_-* #,##0.00&quot; zł&quot;_-;\-* #,##0.00&quot; zł&quot;_-;_-* \-??&quot; zł&quot;_-;_-@_-"/>
  </numFmts>
  <fonts count="27">
    <font>
      <sz val="11"/>
      <color theme="1"/>
      <name val="Calibri"/>
      <family val="2"/>
      <charset val="238"/>
      <scheme val="minor"/>
    </font>
    <font>
      <sz val="11"/>
      <color theme="1"/>
      <name val="Czcionka tekstu podstawowego"/>
      <family val="2"/>
      <charset val="238"/>
    </font>
    <font>
      <sz val="11"/>
      <color theme="1"/>
      <name val="Calibri"/>
      <family val="2"/>
      <charset val="238"/>
      <scheme val="minor"/>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family val="2"/>
      <charset val="1"/>
    </font>
    <font>
      <sz val="11"/>
      <color theme="1"/>
      <name val="Arial"/>
      <family val="2"/>
      <charset val="238"/>
    </font>
    <font>
      <b/>
      <sz val="11"/>
      <name val="Arial"/>
      <family val="2"/>
      <charset val="238"/>
    </font>
    <font>
      <sz val="11"/>
      <name val="Arial"/>
      <family val="2"/>
      <charset val="238"/>
    </font>
    <font>
      <sz val="11"/>
      <color indexed="8"/>
      <name val="Arial"/>
      <family val="2"/>
      <charset val="23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0">
    <xf numFmtId="0" fontId="0" fillId="0" borderId="0"/>
    <xf numFmtId="9" fontId="2" fillId="0" borderId="0" applyFont="0" applyFill="0" applyBorder="0" applyAlignment="0" applyProtection="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0" borderId="0"/>
    <xf numFmtId="0" fontId="16" fillId="20" borderId="1" applyNumberFormat="0" applyAlignment="0" applyProtection="0"/>
    <xf numFmtId="9" fontId="3" fillId="0" borderId="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23" borderId="9" applyNumberFormat="0" applyAlignment="0" applyProtection="0"/>
    <xf numFmtId="165" fontId="22" fillId="0" borderId="0" applyFill="0" applyBorder="0" applyAlignment="0" applyProtection="0"/>
    <xf numFmtId="0" fontId="21" fillId="3" borderId="0" applyNumberFormat="0" applyBorder="0" applyAlignment="0" applyProtection="0"/>
    <xf numFmtId="0" fontId="1" fillId="0" borderId="0"/>
    <xf numFmtId="44" fontId="4" fillId="0" borderId="0" applyFont="0" applyFill="0" applyBorder="0" applyAlignment="0" applyProtection="0"/>
    <xf numFmtId="44" fontId="2" fillId="0" borderId="0" applyFont="0" applyFill="0" applyBorder="0" applyAlignment="0" applyProtection="0"/>
  </cellStyleXfs>
  <cellXfs count="42">
    <xf numFmtId="0" fontId="0" fillId="0" borderId="0" xfId="0"/>
    <xf numFmtId="0" fontId="23" fillId="0" borderId="0" xfId="0" applyFont="1" applyAlignment="1">
      <alignment wrapText="1"/>
    </xf>
    <xf numFmtId="0" fontId="23" fillId="0" borderId="10" xfId="0" applyFont="1" applyBorder="1"/>
    <xf numFmtId="0" fontId="23" fillId="0" borderId="15" xfId="0" applyFont="1" applyBorder="1" applyAlignment="1">
      <alignment wrapText="1"/>
    </xf>
    <xf numFmtId="0" fontId="23" fillId="0" borderId="0" xfId="0" applyFont="1"/>
    <xf numFmtId="9" fontId="23" fillId="0" borderId="0" xfId="1" applyFont="1"/>
    <xf numFmtId="0" fontId="23" fillId="0" borderId="10" xfId="0" applyFont="1" applyBorder="1" applyAlignment="1">
      <alignment wrapText="1"/>
    </xf>
    <xf numFmtId="0" fontId="23" fillId="0" borderId="15" xfId="0" applyFont="1" applyBorder="1" applyAlignment="1">
      <alignment horizontal="center" vertical="center"/>
    </xf>
    <xf numFmtId="44" fontId="23" fillId="0" borderId="0" xfId="49" applyFont="1"/>
    <xf numFmtId="164" fontId="23" fillId="0" borderId="0" xfId="0" applyNumberFormat="1" applyFont="1"/>
    <xf numFmtId="44" fontId="23" fillId="0" borderId="0" xfId="0" applyNumberFormat="1" applyFont="1"/>
    <xf numFmtId="0" fontId="24" fillId="0" borderId="12" xfId="37" applyFont="1" applyBorder="1" applyAlignment="1">
      <alignment horizontal="left" vertical="center" readingOrder="1"/>
    </xf>
    <xf numFmtId="0" fontId="24" fillId="0" borderId="13" xfId="37" applyFont="1" applyBorder="1" applyAlignment="1">
      <alignment horizontal="left" vertical="center" readingOrder="1"/>
    </xf>
    <xf numFmtId="9" fontId="24" fillId="0" borderId="13" xfId="1" applyFont="1" applyBorder="1" applyAlignment="1">
      <alignment horizontal="left" vertical="center" readingOrder="1"/>
    </xf>
    <xf numFmtId="0" fontId="24" fillId="0" borderId="21" xfId="37" applyFont="1" applyBorder="1" applyAlignment="1">
      <alignment horizontal="center" vertical="center" wrapText="1" readingOrder="1"/>
    </xf>
    <xf numFmtId="0" fontId="25" fillId="0" borderId="18" xfId="37" applyFont="1" applyBorder="1" applyAlignment="1">
      <alignment vertical="center" wrapText="1" readingOrder="1"/>
    </xf>
    <xf numFmtId="9" fontId="26" fillId="0" borderId="17" xfId="1" applyFont="1" applyBorder="1" applyAlignment="1">
      <alignment horizontal="center" vertical="center" wrapText="1"/>
    </xf>
    <xf numFmtId="0" fontId="25" fillId="0" borderId="11" xfId="37" applyFont="1" applyBorder="1" applyAlignment="1">
      <alignment vertical="center" wrapText="1" readingOrder="1"/>
    </xf>
    <xf numFmtId="164" fontId="24" fillId="0" borderId="16" xfId="37" applyNumberFormat="1" applyFont="1" applyBorder="1" applyAlignment="1">
      <alignment horizontal="center" vertical="center" wrapText="1" readingOrder="1"/>
    </xf>
    <xf numFmtId="164" fontId="25" fillId="0" borderId="16" xfId="37" applyNumberFormat="1" applyFont="1" applyBorder="1" applyAlignment="1">
      <alignment horizontal="center" vertical="center" wrapText="1" readingOrder="1"/>
    </xf>
    <xf numFmtId="0" fontId="25" fillId="0" borderId="10" xfId="37" applyFont="1" applyBorder="1" applyAlignment="1">
      <alignment vertical="center" wrapText="1" readingOrder="1"/>
    </xf>
    <xf numFmtId="0" fontId="23" fillId="0" borderId="10" xfId="0" applyFont="1" applyFill="1" applyBorder="1" applyAlignment="1">
      <alignment wrapText="1"/>
    </xf>
    <xf numFmtId="44" fontId="26" fillId="0" borderId="17" xfId="48" applyFont="1" applyBorder="1" applyAlignment="1">
      <alignment horizontal="center" vertical="center" wrapText="1"/>
    </xf>
    <xf numFmtId="164" fontId="25" fillId="0" borderId="17" xfId="37" applyNumberFormat="1" applyFont="1" applyBorder="1" applyAlignment="1">
      <alignment horizontal="center" vertical="center" wrapText="1"/>
    </xf>
    <xf numFmtId="164" fontId="25" fillId="0" borderId="19" xfId="37" applyNumberFormat="1" applyFont="1" applyBorder="1" applyAlignment="1">
      <alignment horizontal="center" vertical="center" wrapText="1"/>
    </xf>
    <xf numFmtId="44" fontId="26" fillId="0" borderId="10" xfId="48" applyFont="1" applyBorder="1" applyAlignment="1">
      <alignment horizontal="center" vertical="center" wrapText="1"/>
    </xf>
    <xf numFmtId="164" fontId="25" fillId="0" borderId="10" xfId="37" applyNumberFormat="1" applyFont="1" applyBorder="1" applyAlignment="1">
      <alignment horizontal="center" vertical="center" wrapText="1"/>
    </xf>
    <xf numFmtId="164" fontId="25" fillId="0" borderId="14" xfId="37" applyNumberFormat="1" applyFont="1" applyBorder="1" applyAlignment="1">
      <alignment horizontal="center" vertical="center" wrapText="1"/>
    </xf>
    <xf numFmtId="44" fontId="23" fillId="0" borderId="10" xfId="49" applyFont="1" applyBorder="1" applyAlignment="1">
      <alignment horizontal="center" vertical="center"/>
    </xf>
    <xf numFmtId="0" fontId="23" fillId="0" borderId="17" xfId="47" applyFont="1" applyBorder="1" applyAlignment="1">
      <alignment horizontal="center" vertical="center"/>
    </xf>
    <xf numFmtId="0" fontId="23" fillId="0" borderId="10" xfId="0" applyFont="1" applyBorder="1" applyAlignment="1">
      <alignment horizontal="center" vertical="center"/>
    </xf>
    <xf numFmtId="0" fontId="23" fillId="0" borderId="10" xfId="47" applyFont="1" applyBorder="1" applyAlignment="1">
      <alignment horizontal="center" vertical="center"/>
    </xf>
    <xf numFmtId="9" fontId="26" fillId="0" borderId="10" xfId="1" applyFont="1" applyBorder="1" applyAlignment="1">
      <alignment horizontal="center" vertical="center" wrapText="1"/>
    </xf>
    <xf numFmtId="0" fontId="23" fillId="0" borderId="10" xfId="1" applyNumberFormat="1" applyFont="1" applyBorder="1" applyAlignment="1">
      <alignment horizontal="center" vertical="center"/>
    </xf>
    <xf numFmtId="0" fontId="24" fillId="0" borderId="20" xfId="37" applyFont="1" applyBorder="1" applyAlignment="1">
      <alignment vertical="center" wrapText="1" readingOrder="1"/>
    </xf>
    <xf numFmtId="0" fontId="24" fillId="24" borderId="21" xfId="37" applyFont="1" applyFill="1" applyBorder="1" applyAlignment="1">
      <alignment horizontal="center" vertical="center" wrapText="1" readingOrder="1"/>
    </xf>
    <xf numFmtId="9" fontId="24" fillId="0" borderId="21" xfId="1" applyFont="1" applyFill="1" applyBorder="1" applyAlignment="1" applyProtection="1">
      <alignment horizontal="center" vertical="center" wrapText="1" readingOrder="1"/>
    </xf>
    <xf numFmtId="164" fontId="24" fillId="0" borderId="21" xfId="37" applyNumberFormat="1" applyFont="1" applyBorder="1" applyAlignment="1">
      <alignment horizontal="center" vertical="center" wrapText="1" readingOrder="1"/>
    </xf>
    <xf numFmtId="164" fontId="24" fillId="0" borderId="22" xfId="37" applyNumberFormat="1" applyFont="1" applyBorder="1" applyAlignment="1">
      <alignment horizontal="center" vertical="center" wrapText="1" readingOrder="1"/>
    </xf>
    <xf numFmtId="0" fontId="24" fillId="0" borderId="23" xfId="37" applyFont="1" applyBorder="1" applyAlignment="1">
      <alignment horizontal="left" vertical="center" readingOrder="1"/>
    </xf>
    <xf numFmtId="0" fontId="25" fillId="0" borderId="23" xfId="2" applyFont="1" applyBorder="1" applyAlignment="1">
      <alignment horizontal="left" vertical="center" readingOrder="1"/>
    </xf>
    <xf numFmtId="0" fontId="25" fillId="0" borderId="24" xfId="2" applyFont="1" applyBorder="1" applyAlignment="1">
      <alignment horizontal="left" vertical="center" readingOrder="1"/>
    </xf>
  </cellXfs>
  <cellStyles count="50">
    <cellStyle name="20% - akcent 1 2" xfId="3"/>
    <cellStyle name="20% - akcent 2 2" xfId="4"/>
    <cellStyle name="20% - akcent 3 2" xfId="5"/>
    <cellStyle name="20% - akcent 4 2" xfId="6"/>
    <cellStyle name="20% - akcent 5 2" xfId="7"/>
    <cellStyle name="20% - akcent 6 2" xfId="8"/>
    <cellStyle name="40% - akcent 1 2" xfId="9"/>
    <cellStyle name="40% - akcent 2 2" xfId="10"/>
    <cellStyle name="40% - akcent 3 2" xfId="11"/>
    <cellStyle name="40% - akcent 4 2" xfId="12"/>
    <cellStyle name="40% - akcent 5 2" xfId="13"/>
    <cellStyle name="40% - akcent 6 2" xfId="14"/>
    <cellStyle name="60% - akcent 1 2" xfId="15"/>
    <cellStyle name="60% - akcent 2 2" xfId="16"/>
    <cellStyle name="60% - akcent 3 2" xfId="17"/>
    <cellStyle name="60% - akcent 4 2" xfId="18"/>
    <cellStyle name="60% - akcent 5 2" xfId="19"/>
    <cellStyle name="60% - akcent 6 2" xfId="20"/>
    <cellStyle name="Akcent 1 2" xfId="21"/>
    <cellStyle name="Akcent 2 2" xfId="22"/>
    <cellStyle name="Akcent 3 2" xfId="23"/>
    <cellStyle name="Akcent 4 2" xfId="24"/>
    <cellStyle name="Akcent 5 2" xfId="25"/>
    <cellStyle name="Akcent 6 2" xfId="26"/>
    <cellStyle name="Dane wejściowe 2" xfId="27"/>
    <cellStyle name="Dane wyjściowe 2" xfId="28"/>
    <cellStyle name="Dobre 2" xfId="29"/>
    <cellStyle name="Komórka połączona 2" xfId="30"/>
    <cellStyle name="Komórka zaznaczona 2" xfId="31"/>
    <cellStyle name="Nagłówek 1 2" xfId="32"/>
    <cellStyle name="Nagłówek 2 2" xfId="33"/>
    <cellStyle name="Nagłówek 3 2" xfId="34"/>
    <cellStyle name="Nagłówek 4 2" xfId="35"/>
    <cellStyle name="Neutralne 2" xfId="36"/>
    <cellStyle name="Normalny" xfId="0" builtinId="0"/>
    <cellStyle name="Normalny 2" xfId="2"/>
    <cellStyle name="Normalny 3" xfId="47"/>
    <cellStyle name="Normalny_Arkusz1" xfId="37"/>
    <cellStyle name="Obliczenia 2" xfId="38"/>
    <cellStyle name="Procentowy" xfId="1" builtinId="5"/>
    <cellStyle name="Procentowy 2" xfId="39"/>
    <cellStyle name="Suma 2" xfId="40"/>
    <cellStyle name="Tekst objaśnienia 2" xfId="41"/>
    <cellStyle name="Tekst ostrzeżenia 2" xfId="42"/>
    <cellStyle name="Tytuł 2" xfId="43"/>
    <cellStyle name="Uwaga 2" xfId="44"/>
    <cellStyle name="Walutowy" xfId="49" builtinId="4"/>
    <cellStyle name="Walutowy 2" xfId="45"/>
    <cellStyle name="Walutowy 3" xfId="48"/>
    <cellStyle name="Złe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tabSelected="1" topLeftCell="A7" workbookViewId="0">
      <selection activeCell="H15" sqref="H15"/>
    </sheetView>
  </sheetViews>
  <sheetFormatPr defaultRowHeight="14.25"/>
  <cols>
    <col min="1" max="1" width="6" style="4" customWidth="1"/>
    <col min="2" max="2" width="55.7109375" style="4" customWidth="1"/>
    <col min="3" max="3" width="4.5703125" style="4" bestFit="1" customWidth="1"/>
    <col min="4" max="4" width="6.140625" style="4" customWidth="1"/>
    <col min="5" max="5" width="13.42578125" style="5" bestFit="1" customWidth="1"/>
    <col min="6" max="6" width="15.140625" style="4" customWidth="1"/>
    <col min="7" max="7" width="14.85546875" style="4" bestFit="1" customWidth="1"/>
    <col min="8" max="8" width="14.42578125" style="4" customWidth="1"/>
    <col min="9" max="9" width="15.28515625" style="4" bestFit="1" customWidth="1"/>
    <col min="10" max="11" width="12.28515625" style="4" bestFit="1" customWidth="1"/>
    <col min="12" max="13" width="13.42578125" style="4" bestFit="1" customWidth="1"/>
    <col min="14" max="16384" width="9.140625" style="4"/>
  </cols>
  <sheetData>
    <row r="1" spans="1:11" ht="15.75" thickBot="1">
      <c r="A1" s="11" t="s">
        <v>11</v>
      </c>
      <c r="B1" s="12"/>
      <c r="C1" s="12"/>
      <c r="D1" s="12"/>
      <c r="E1" s="13"/>
      <c r="F1" s="39" t="s">
        <v>19</v>
      </c>
      <c r="G1" s="40"/>
      <c r="H1" s="40"/>
      <c r="I1" s="41"/>
    </row>
    <row r="2" spans="1:11" ht="28.5" customHeight="1" thickBot="1">
      <c r="A2" s="34" t="s">
        <v>0</v>
      </c>
      <c r="B2" s="35" t="s">
        <v>1</v>
      </c>
      <c r="C2" s="14" t="s">
        <v>2</v>
      </c>
      <c r="D2" s="14" t="s">
        <v>3</v>
      </c>
      <c r="E2" s="36" t="s">
        <v>4</v>
      </c>
      <c r="F2" s="37" t="s">
        <v>5</v>
      </c>
      <c r="G2" s="37" t="s">
        <v>6</v>
      </c>
      <c r="H2" s="37" t="s">
        <v>7</v>
      </c>
      <c r="I2" s="38" t="s">
        <v>8</v>
      </c>
    </row>
    <row r="3" spans="1:11" ht="340.5" customHeight="1">
      <c r="A3" s="15">
        <v>1</v>
      </c>
      <c r="B3" s="1" t="s">
        <v>12</v>
      </c>
      <c r="C3" s="7" t="s">
        <v>9</v>
      </c>
      <c r="D3" s="29">
        <v>1</v>
      </c>
      <c r="E3" s="16">
        <v>0.23</v>
      </c>
      <c r="F3" s="22"/>
      <c r="G3" s="23">
        <f>F3*100/123*D3</f>
        <v>0</v>
      </c>
      <c r="H3" s="23">
        <f>I3-G3</f>
        <v>0</v>
      </c>
      <c r="I3" s="24">
        <f>F3*D3</f>
        <v>0</v>
      </c>
    </row>
    <row r="4" spans="1:11" ht="28.5">
      <c r="A4" s="17">
        <v>2</v>
      </c>
      <c r="B4" s="6" t="s">
        <v>13</v>
      </c>
      <c r="C4" s="30" t="s">
        <v>9</v>
      </c>
      <c r="D4" s="31">
        <v>16</v>
      </c>
      <c r="E4" s="32">
        <v>0.23</v>
      </c>
      <c r="F4" s="25"/>
      <c r="G4" s="26">
        <f>F4/1.23*D4</f>
        <v>0</v>
      </c>
      <c r="H4" s="26">
        <f>I4-G4</f>
        <v>0</v>
      </c>
      <c r="I4" s="27">
        <f>F4*D4</f>
        <v>0</v>
      </c>
    </row>
    <row r="5" spans="1:11" ht="295.5" customHeight="1">
      <c r="A5" s="17">
        <v>3</v>
      </c>
      <c r="B5" s="3" t="s">
        <v>15</v>
      </c>
      <c r="C5" s="30" t="s">
        <v>9</v>
      </c>
      <c r="D5" s="31">
        <v>1</v>
      </c>
      <c r="E5" s="32">
        <v>0.23</v>
      </c>
      <c r="F5" s="25"/>
      <c r="G5" s="26">
        <f t="shared" ref="G5:G9" si="0">F5/1.23*D5</f>
        <v>0</v>
      </c>
      <c r="H5" s="26">
        <f t="shared" ref="H5:H9" si="1">I5-G5</f>
        <v>0</v>
      </c>
      <c r="I5" s="27">
        <f t="shared" ref="I5:I9" si="2">F5*D5</f>
        <v>0</v>
      </c>
    </row>
    <row r="6" spans="1:11" ht="128.25">
      <c r="A6" s="20">
        <v>4</v>
      </c>
      <c r="B6" s="6" t="s">
        <v>14</v>
      </c>
      <c r="C6" s="30" t="s">
        <v>9</v>
      </c>
      <c r="D6" s="31">
        <v>1</v>
      </c>
      <c r="E6" s="32">
        <v>0.23</v>
      </c>
      <c r="F6" s="25"/>
      <c r="G6" s="26">
        <f t="shared" si="0"/>
        <v>0</v>
      </c>
      <c r="H6" s="26">
        <f t="shared" si="1"/>
        <v>0</v>
      </c>
      <c r="I6" s="26">
        <f t="shared" si="2"/>
        <v>0</v>
      </c>
    </row>
    <row r="7" spans="1:11" ht="183.75" customHeight="1">
      <c r="A7" s="2">
        <v>5</v>
      </c>
      <c r="B7" s="6" t="s">
        <v>17</v>
      </c>
      <c r="C7" s="30" t="s">
        <v>9</v>
      </c>
      <c r="D7" s="30">
        <v>1</v>
      </c>
      <c r="E7" s="32">
        <v>0.23</v>
      </c>
      <c r="F7" s="28"/>
      <c r="G7" s="26">
        <f t="shared" si="0"/>
        <v>0</v>
      </c>
      <c r="H7" s="26">
        <f t="shared" si="1"/>
        <v>0</v>
      </c>
      <c r="I7" s="26">
        <f t="shared" si="2"/>
        <v>0</v>
      </c>
    </row>
    <row r="8" spans="1:11" ht="156.75">
      <c r="A8" s="2">
        <v>6</v>
      </c>
      <c r="B8" s="6" t="s">
        <v>16</v>
      </c>
      <c r="C8" s="30" t="s">
        <v>9</v>
      </c>
      <c r="D8" s="30">
        <v>1</v>
      </c>
      <c r="E8" s="32">
        <v>0.23</v>
      </c>
      <c r="F8" s="28"/>
      <c r="G8" s="26">
        <f t="shared" si="0"/>
        <v>0</v>
      </c>
      <c r="H8" s="26">
        <f t="shared" si="1"/>
        <v>0</v>
      </c>
      <c r="I8" s="26">
        <f t="shared" si="2"/>
        <v>0</v>
      </c>
    </row>
    <row r="9" spans="1:11" ht="28.5">
      <c r="A9" s="2">
        <v>7</v>
      </c>
      <c r="B9" s="21" t="s">
        <v>18</v>
      </c>
      <c r="C9" s="30" t="s">
        <v>9</v>
      </c>
      <c r="D9" s="33">
        <v>2</v>
      </c>
      <c r="E9" s="32">
        <v>0.23</v>
      </c>
      <c r="F9" s="28"/>
      <c r="G9" s="26">
        <f t="shared" si="0"/>
        <v>0</v>
      </c>
      <c r="H9" s="26">
        <f t="shared" si="1"/>
        <v>0</v>
      </c>
      <c r="I9" s="26">
        <f t="shared" si="2"/>
        <v>0</v>
      </c>
    </row>
    <row r="10" spans="1:11" ht="15.75" thickBot="1">
      <c r="D10" s="5"/>
      <c r="E10" s="4"/>
      <c r="F10" s="18" t="s">
        <v>10</v>
      </c>
      <c r="G10" s="19">
        <f>SUM(G3:G9)</f>
        <v>0</v>
      </c>
      <c r="H10" s="19">
        <f>SUM(H3:H9)</f>
        <v>0</v>
      </c>
      <c r="I10" s="19">
        <f>SUM(I3:I9)</f>
        <v>0</v>
      </c>
    </row>
    <row r="11" spans="1:11">
      <c r="D11" s="5"/>
      <c r="E11" s="4"/>
      <c r="I11" s="9"/>
    </row>
    <row r="12" spans="1:11">
      <c r="D12" s="5"/>
      <c r="E12" s="4"/>
      <c r="I12" s="8"/>
    </row>
    <row r="13" spans="1:11">
      <c r="D13" s="5"/>
      <c r="E13" s="4"/>
      <c r="I13" s="10"/>
    </row>
    <row r="14" spans="1:11">
      <c r="D14" s="5"/>
      <c r="E14" s="4"/>
      <c r="K14" s="10"/>
    </row>
    <row r="15" spans="1:11">
      <c r="D15" s="5"/>
      <c r="E15" s="4"/>
    </row>
    <row r="16" spans="1:11">
      <c r="D16" s="5"/>
      <c r="E16" s="4"/>
    </row>
    <row r="17" spans="4:5">
      <c r="D17" s="5"/>
      <c r="E17" s="4"/>
    </row>
    <row r="18" spans="4:5">
      <c r="D18" s="5"/>
      <c r="E18" s="4"/>
    </row>
    <row r="19" spans="4:5">
      <c r="D19" s="5"/>
      <c r="E19" s="4"/>
    </row>
    <row r="20" spans="4:5">
      <c r="D20" s="5"/>
      <c r="E20" s="4"/>
    </row>
    <row r="21" spans="4:5">
      <c r="D21" s="5"/>
      <c r="E21" s="4"/>
    </row>
  </sheetData>
  <mergeCells count="1">
    <mergeCell ref="F1:I1"/>
  </mergeCells>
  <pageMargins left="0.23622047244094491" right="0.23622047244094491" top="0.4" bottom="0.31" header="0.31496062992125984" footer="0.31496062992125984"/>
  <pageSetup paperSize="9" scale="98" fitToHeight="4"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Zał 2</vt:lpstr>
      <vt:lpstr>Arkusz3</vt:lpstr>
      <vt:lpstr>'Zał 2'!Obszar_wydruku</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2011-06-22T08:34:03Z</dcterms:modified>
</cp:coreProperties>
</file>